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mu106542\Desktop\オープンデータ\"/>
    </mc:Choice>
  </mc:AlternateContent>
  <bookViews>
    <workbookView xWindow="-675" yWindow="2235" windowWidth="11715" windowHeight="6735"/>
  </bookViews>
  <sheets>
    <sheet name="一覧" sheetId="7" r:id="rId1"/>
    <sheet name="店舗数" sheetId="6" r:id="rId2"/>
  </sheets>
  <externalReferences>
    <externalReference r:id="rId3"/>
  </externalReferences>
  <definedNames>
    <definedName name="_xlnm._FilterDatabase" localSheetId="0" hidden="1">一覧!$A$6:$W$43</definedName>
    <definedName name="_xlnm._FilterDatabase" localSheetId="1" hidden="1">店舗数!$A$2:$H$47</definedName>
    <definedName name="_xlnm.Print_Area" localSheetId="0">一覧!$A$1:$V$40</definedName>
    <definedName name="_xlnm.Print_Area" localSheetId="1">店舗数!$A$1:$H$47</definedName>
    <definedName name="_xlnm.Print_Area">#REF!</definedName>
    <definedName name="_xlnm.Print_Titles" localSheetId="0">一覧!$A:$B,一覧!$2:$6</definedName>
    <definedName name="_xlnm.Print_Titles">#N/A</definedName>
    <definedName name="追加・変更区分">[1]リスト!$A$2:$A$3</definedName>
  </definedNames>
  <calcPr calcId="162913"/>
</workbook>
</file>

<file path=xl/calcChain.xml><?xml version="1.0" encoding="utf-8"?>
<calcChain xmlns="http://schemas.openxmlformats.org/spreadsheetml/2006/main">
  <c r="X39" i="7" l="1"/>
  <c r="X8" i="7" l="1"/>
  <c r="X9" i="7"/>
  <c r="X10" i="7"/>
  <c r="X11" i="7"/>
  <c r="X12" i="7"/>
  <c r="X13" i="7"/>
  <c r="X14" i="7"/>
  <c r="X15" i="7"/>
  <c r="X16" i="7"/>
  <c r="X17" i="7"/>
  <c r="X18" i="7"/>
  <c r="X19" i="7"/>
  <c r="X20" i="7"/>
  <c r="X21" i="7"/>
  <c r="X22" i="7"/>
  <c r="X23" i="7"/>
  <c r="X24" i="7"/>
  <c r="X25" i="7"/>
  <c r="X26" i="7"/>
  <c r="X27" i="7"/>
  <c r="X28" i="7"/>
  <c r="X29" i="7"/>
  <c r="X30" i="7"/>
  <c r="X31" i="7"/>
  <c r="X32" i="7"/>
  <c r="X33" i="7"/>
  <c r="X34" i="7"/>
  <c r="X35" i="7"/>
  <c r="X36" i="7"/>
  <c r="X37" i="7"/>
  <c r="X38" i="7"/>
  <c r="X40" i="7"/>
  <c r="C3" i="6"/>
  <c r="C4" i="6"/>
  <c r="C5" i="6"/>
  <c r="C6" i="6"/>
  <c r="C7" i="6"/>
  <c r="C8" i="6"/>
  <c r="C9" i="6"/>
  <c r="C10" i="6"/>
  <c r="C11" i="6"/>
  <c r="C12" i="6"/>
  <c r="C13" i="6"/>
  <c r="C14" i="6"/>
  <c r="C15" i="6"/>
  <c r="C16" i="6"/>
  <c r="C17" i="6"/>
  <c r="C18" i="6"/>
  <c r="C19" i="6"/>
  <c r="C20" i="6"/>
  <c r="C21" i="6"/>
  <c r="C22" i="6"/>
  <c r="C23" i="6"/>
  <c r="C24" i="6"/>
  <c r="C25" i="6"/>
  <c r="C26" i="6"/>
  <c r="C27" i="6"/>
  <c r="C28" i="6"/>
  <c r="C29" i="6"/>
  <c r="C30" i="6"/>
  <c r="C31" i="6"/>
  <c r="C32" i="6"/>
  <c r="C33" i="6"/>
  <c r="C34" i="6"/>
  <c r="C35" i="6"/>
  <c r="C36" i="6"/>
  <c r="C37" i="6"/>
  <c r="C38" i="6"/>
  <c r="C39" i="6"/>
  <c r="C40" i="6"/>
  <c r="C41" i="6"/>
  <c r="C42" i="6"/>
  <c r="C43" i="6"/>
  <c r="C44" i="6"/>
  <c r="C45" i="6"/>
  <c r="C46" i="6"/>
  <c r="G5" i="6" l="1"/>
  <c r="G7" i="6"/>
  <c r="G3" i="6"/>
  <c r="G6" i="6"/>
  <c r="C47" i="6"/>
  <c r="G4" i="6"/>
  <c r="G8" i="6" l="1"/>
  <c r="H7" i="6" s="1"/>
  <c r="H3" i="6" l="1"/>
  <c r="H6" i="6"/>
  <c r="H5" i="6"/>
  <c r="H4" i="6"/>
</calcChain>
</file>

<file path=xl/sharedStrings.xml><?xml version="1.0" encoding="utf-8"?>
<sst xmlns="http://schemas.openxmlformats.org/spreadsheetml/2006/main" count="674" uniqueCount="358">
  <si>
    <t>○</t>
    <phoneticPr fontId="0"/>
  </si>
  <si>
    <t>水戸市</t>
    <phoneticPr fontId="0"/>
  </si>
  <si>
    <t>08201</t>
  </si>
  <si>
    <t>コープ水戸店</t>
    <rPh sb="3" eb="5">
      <t>ミト</t>
    </rPh>
    <rPh sb="5" eb="6">
      <t>ミセ</t>
    </rPh>
    <phoneticPr fontId="0"/>
  </si>
  <si>
    <t>029-246-1421</t>
  </si>
  <si>
    <t>201-5</t>
    <phoneticPr fontId="0"/>
  </si>
  <si>
    <t>029-241-1561</t>
    <phoneticPr fontId="0"/>
  </si>
  <si>
    <t>201-8</t>
    <phoneticPr fontId="0"/>
  </si>
  <si>
    <t>08201</t>
    <phoneticPr fontId="0"/>
  </si>
  <si>
    <t>029-247-0021</t>
    <phoneticPr fontId="0"/>
  </si>
  <si>
    <t>201-11</t>
    <phoneticPr fontId="0"/>
  </si>
  <si>
    <t>029-246-9211</t>
    <phoneticPr fontId="0"/>
  </si>
  <si>
    <t>201-13</t>
    <phoneticPr fontId="0"/>
  </si>
  <si>
    <t>029-224-2423</t>
    <phoneticPr fontId="0"/>
  </si>
  <si>
    <t>201-26</t>
    <phoneticPr fontId="0"/>
  </si>
  <si>
    <t>029-221-6117</t>
    <phoneticPr fontId="0"/>
  </si>
  <si>
    <t>201-29</t>
    <phoneticPr fontId="0"/>
  </si>
  <si>
    <t>FOOD　OFF　ストッカー　元吉田店</t>
    <rPh sb="15" eb="16">
      <t>モト</t>
    </rPh>
    <rPh sb="16" eb="18">
      <t>ヨシダ</t>
    </rPh>
    <rPh sb="18" eb="19">
      <t>ミセ</t>
    </rPh>
    <phoneticPr fontId="0"/>
  </si>
  <si>
    <t>029-247-2501</t>
    <phoneticPr fontId="0"/>
  </si>
  <si>
    <t>201-30</t>
    <phoneticPr fontId="0"/>
  </si>
  <si>
    <t>029-231-8848</t>
    <phoneticPr fontId="0"/>
  </si>
  <si>
    <t>201-54</t>
    <phoneticPr fontId="0"/>
  </si>
  <si>
    <t>029-248-0922</t>
    <phoneticPr fontId="0"/>
  </si>
  <si>
    <t>201-55</t>
    <phoneticPr fontId="0"/>
  </si>
  <si>
    <t>FOOD OFF ストッカー　常澄店</t>
    <rPh sb="15" eb="17">
      <t>ツネズミ</t>
    </rPh>
    <rPh sb="17" eb="18">
      <t>ミセ</t>
    </rPh>
    <phoneticPr fontId="0"/>
  </si>
  <si>
    <t>029-269-1234</t>
    <phoneticPr fontId="0"/>
  </si>
  <si>
    <t>(1)</t>
  </si>
  <si>
    <t>(2)</t>
  </si>
  <si>
    <t>(3)</t>
  </si>
  <si>
    <t>(4)</t>
  </si>
  <si>
    <t>(5)</t>
  </si>
  <si>
    <t>(6)</t>
  </si>
  <si>
    <t>(7)</t>
  </si>
  <si>
    <t>(8)</t>
  </si>
  <si>
    <t>(9)</t>
  </si>
  <si>
    <t>(10)</t>
  </si>
  <si>
    <t>(11)</t>
  </si>
  <si>
    <t>市町村名</t>
  </si>
  <si>
    <t>その他</t>
  </si>
  <si>
    <t>住　　　　　所</t>
  </si>
  <si>
    <t>電話番号</t>
  </si>
  <si>
    <t>認定日</t>
  </si>
  <si>
    <t>有効期限</t>
  </si>
  <si>
    <t>○</t>
  </si>
  <si>
    <t/>
  </si>
  <si>
    <t>水戸市</t>
  </si>
  <si>
    <t>日立市</t>
  </si>
  <si>
    <t>土浦市</t>
  </si>
  <si>
    <t>古河市</t>
  </si>
  <si>
    <t>石岡市</t>
  </si>
  <si>
    <t>行政番号</t>
    <rPh sb="0" eb="2">
      <t>ギョウセイ</t>
    </rPh>
    <rPh sb="2" eb="4">
      <t>バンゴウ</t>
    </rPh>
    <phoneticPr fontId="1"/>
  </si>
  <si>
    <t>団体名</t>
  </si>
  <si>
    <t>２</t>
  </si>
  <si>
    <t>３</t>
  </si>
  <si>
    <t>４</t>
  </si>
  <si>
    <t>５</t>
  </si>
  <si>
    <t>６</t>
  </si>
  <si>
    <t>７</t>
  </si>
  <si>
    <t>８</t>
  </si>
  <si>
    <t>９</t>
  </si>
  <si>
    <t>常総市</t>
    <rPh sb="0" eb="2">
      <t>ジョウソウ</t>
    </rPh>
    <rPh sb="2" eb="3">
      <t>シ</t>
    </rPh>
    <phoneticPr fontId="1"/>
  </si>
  <si>
    <t>１０</t>
  </si>
  <si>
    <t>１１</t>
  </si>
  <si>
    <t>１２</t>
  </si>
  <si>
    <t>１３</t>
  </si>
  <si>
    <t>１４</t>
  </si>
  <si>
    <t>１５</t>
  </si>
  <si>
    <t>１６</t>
  </si>
  <si>
    <t>１７</t>
  </si>
  <si>
    <t>１８</t>
  </si>
  <si>
    <t>１９</t>
  </si>
  <si>
    <t>２０</t>
  </si>
  <si>
    <t>２１</t>
  </si>
  <si>
    <t>２２</t>
  </si>
  <si>
    <t>２３</t>
  </si>
  <si>
    <t>筑西市</t>
    <rPh sb="0" eb="3">
      <t>チクセイシ</t>
    </rPh>
    <phoneticPr fontId="1"/>
  </si>
  <si>
    <t>２４</t>
  </si>
  <si>
    <t>坂東市</t>
    <rPh sb="0" eb="3">
      <t>バンドウシ</t>
    </rPh>
    <phoneticPr fontId="1"/>
  </si>
  <si>
    <t>２５</t>
  </si>
  <si>
    <t>稲敷市</t>
    <rPh sb="0" eb="3">
      <t>イナシキシ</t>
    </rPh>
    <phoneticPr fontId="1"/>
  </si>
  <si>
    <t>２６</t>
  </si>
  <si>
    <t>２７</t>
  </si>
  <si>
    <t>桜川市</t>
    <rPh sb="0" eb="2">
      <t>サクラガワ</t>
    </rPh>
    <rPh sb="2" eb="3">
      <t>シ</t>
    </rPh>
    <phoneticPr fontId="1"/>
  </si>
  <si>
    <t>２８</t>
  </si>
  <si>
    <t>神栖市</t>
    <rPh sb="0" eb="2">
      <t>カミス</t>
    </rPh>
    <rPh sb="2" eb="3">
      <t>シ</t>
    </rPh>
    <phoneticPr fontId="1"/>
  </si>
  <si>
    <t>２９</t>
  </si>
  <si>
    <t>行方市</t>
    <rPh sb="0" eb="2">
      <t>ナメガタ</t>
    </rPh>
    <rPh sb="2" eb="3">
      <t>シ</t>
    </rPh>
    <phoneticPr fontId="1"/>
  </si>
  <si>
    <t>３０</t>
  </si>
  <si>
    <t>鉾田市</t>
    <rPh sb="2" eb="3">
      <t>シ</t>
    </rPh>
    <phoneticPr fontId="1"/>
  </si>
  <si>
    <t>３１</t>
  </si>
  <si>
    <t>つくばみらい市</t>
    <rPh sb="6" eb="7">
      <t>シ</t>
    </rPh>
    <phoneticPr fontId="1"/>
  </si>
  <si>
    <t>３２</t>
  </si>
  <si>
    <t>小美玉市</t>
    <rPh sb="0" eb="1">
      <t>オ</t>
    </rPh>
    <rPh sb="1" eb="2">
      <t>ミ</t>
    </rPh>
    <rPh sb="2" eb="3">
      <t>タマ</t>
    </rPh>
    <rPh sb="3" eb="4">
      <t>シ</t>
    </rPh>
    <phoneticPr fontId="1"/>
  </si>
  <si>
    <t>３３</t>
  </si>
  <si>
    <t>３４</t>
  </si>
  <si>
    <t>３５</t>
  </si>
  <si>
    <t>３６</t>
  </si>
  <si>
    <t>３７</t>
  </si>
  <si>
    <t>３８</t>
  </si>
  <si>
    <t>美浦村</t>
  </si>
  <si>
    <t>３９</t>
  </si>
  <si>
    <t>４０</t>
  </si>
  <si>
    <t>番号</t>
    <rPh sb="0" eb="2">
      <t>バンゴウ</t>
    </rPh>
    <phoneticPr fontId="0"/>
  </si>
  <si>
    <t>市町村コード</t>
    <rPh sb="0" eb="3">
      <t>シチョウソン</t>
    </rPh>
    <phoneticPr fontId="0"/>
  </si>
  <si>
    <t>店　　　舗　　　名</t>
  </si>
  <si>
    <t xml:space="preserve"> 環境配慮</t>
  </si>
  <si>
    <t xml:space="preserve"> 簡易包装</t>
  </si>
  <si>
    <t xml:space="preserve"> 買い物袋</t>
  </si>
  <si>
    <t xml:space="preserve"> 取扱商品</t>
  </si>
  <si>
    <t xml:space="preserve"> 再生紙の</t>
  </si>
  <si>
    <t xml:space="preserve"> 空き缶</t>
  </si>
  <si>
    <t xml:space="preserve"> 空きビン</t>
  </si>
  <si>
    <t xml:space="preserve"> 紙パック</t>
  </si>
  <si>
    <t xml:space="preserve"> トレイ</t>
  </si>
  <si>
    <t xml:space="preserve"> ﾍﾟｯﾄﾎﾞﾄﾙ</t>
  </si>
  <si>
    <t xml:space="preserve"> 型製品の</t>
  </si>
  <si>
    <t xml:space="preserve"> の推進</t>
  </si>
  <si>
    <t xml:space="preserve"> 持参運動</t>
  </si>
  <si>
    <t xml:space="preserve"> の修理</t>
  </si>
  <si>
    <t xml:space="preserve"> 使用</t>
  </si>
  <si>
    <t xml:space="preserve"> 回収</t>
  </si>
  <si>
    <t>５桁</t>
    <rPh sb="1" eb="2">
      <t>ケタ</t>
    </rPh>
    <phoneticPr fontId="0"/>
  </si>
  <si>
    <t xml:space="preserve"> 販売</t>
  </si>
  <si>
    <t>店舗周辺の散乱ごみの清掃</t>
    <rPh sb="0" eb="2">
      <t>テンポ</t>
    </rPh>
    <rPh sb="2" eb="4">
      <t>シュウヘン</t>
    </rPh>
    <rPh sb="5" eb="7">
      <t>サンラン</t>
    </rPh>
    <rPh sb="10" eb="12">
      <t>セイソウ</t>
    </rPh>
    <phoneticPr fontId="0"/>
  </si>
  <si>
    <t>県央</t>
    <rPh sb="0" eb="2">
      <t>ケンオウ</t>
    </rPh>
    <phoneticPr fontId="1"/>
  </si>
  <si>
    <t>県北</t>
    <rPh sb="0" eb="2">
      <t>ケンポク</t>
    </rPh>
    <phoneticPr fontId="1"/>
  </si>
  <si>
    <t>結城市</t>
  </si>
  <si>
    <t>下妻市</t>
  </si>
  <si>
    <t>常陸太田市</t>
  </si>
  <si>
    <t>高萩市</t>
  </si>
  <si>
    <t>北茨城市</t>
  </si>
  <si>
    <t>笠間市</t>
  </si>
  <si>
    <t>取手市</t>
  </si>
  <si>
    <t>牛久市</t>
  </si>
  <si>
    <t>つくば市</t>
  </si>
  <si>
    <t>ひたちなか市</t>
  </si>
  <si>
    <t>鹿嶋市</t>
  </si>
  <si>
    <t>潮来市</t>
  </si>
  <si>
    <t>守谷市</t>
  </si>
  <si>
    <t>常陸大宮市</t>
    <rPh sb="0" eb="2">
      <t>ヒタチ</t>
    </rPh>
    <rPh sb="2" eb="5">
      <t>オオミヤシ</t>
    </rPh>
    <phoneticPr fontId="1"/>
  </si>
  <si>
    <t>那珂市</t>
    <rPh sb="0" eb="2">
      <t>ナカ</t>
    </rPh>
    <rPh sb="2" eb="3">
      <t>シ</t>
    </rPh>
    <phoneticPr fontId="1"/>
  </si>
  <si>
    <t>かすみがうら市</t>
    <rPh sb="6" eb="7">
      <t>シ</t>
    </rPh>
    <phoneticPr fontId="1"/>
  </si>
  <si>
    <t>茨城町</t>
  </si>
  <si>
    <t>大洗町</t>
  </si>
  <si>
    <t>城里町</t>
    <rPh sb="0" eb="1">
      <t>シロ</t>
    </rPh>
    <rPh sb="1" eb="2">
      <t>サト</t>
    </rPh>
    <rPh sb="2" eb="3">
      <t>マチ</t>
    </rPh>
    <phoneticPr fontId="1"/>
  </si>
  <si>
    <t>東海村</t>
  </si>
  <si>
    <t>大子町</t>
  </si>
  <si>
    <t>阿見町</t>
  </si>
  <si>
    <t>八千代町</t>
  </si>
  <si>
    <t>境町</t>
  </si>
  <si>
    <t>利根町</t>
  </si>
  <si>
    <t>029-221-4561</t>
  </si>
  <si>
    <t>029-221-5363</t>
  </si>
  <si>
    <t>029-221-5944</t>
  </si>
  <si>
    <t>029-248-4820</t>
  </si>
  <si>
    <t>029-257-3132</t>
  </si>
  <si>
    <t>セイブけやき台店</t>
  </si>
  <si>
    <t>セイブ元吉田店</t>
  </si>
  <si>
    <t>セイブ千波店</t>
  </si>
  <si>
    <t>フードスクエアカスミ水戸赤塚店</t>
    <rPh sb="10" eb="12">
      <t>ミト</t>
    </rPh>
    <rPh sb="12" eb="14">
      <t>アカツカ</t>
    </rPh>
    <phoneticPr fontId="0"/>
  </si>
  <si>
    <t>認定番号</t>
    <rPh sb="0" eb="2">
      <t>ニンテイ</t>
    </rPh>
    <rPh sb="2" eb="4">
      <t>バンゴウ</t>
    </rPh>
    <phoneticPr fontId="0"/>
  </si>
  <si>
    <t>１</t>
    <phoneticPr fontId="1"/>
  </si>
  <si>
    <t>龍ケ崎市</t>
    <phoneticPr fontId="1"/>
  </si>
  <si>
    <t>エ　　　コ　　　シ　　　ョ　　　ッ　　　プ　　　取　　　組　　　事　　　項</t>
    <rPh sb="24" eb="25">
      <t>トリ</t>
    </rPh>
    <rPh sb="28" eb="29">
      <t>クミ</t>
    </rPh>
    <rPh sb="32" eb="33">
      <t>コト</t>
    </rPh>
    <rPh sb="36" eb="37">
      <t>コウ</t>
    </rPh>
    <phoneticPr fontId="0"/>
  </si>
  <si>
    <t>設置</t>
    <rPh sb="0" eb="2">
      <t>セッチ</t>
    </rPh>
    <phoneticPr fontId="0"/>
  </si>
  <si>
    <t>201-44</t>
    <phoneticPr fontId="0"/>
  </si>
  <si>
    <t>県北</t>
    <rPh sb="0" eb="2">
      <t>ケンホク</t>
    </rPh>
    <phoneticPr fontId="1"/>
  </si>
  <si>
    <t>県南</t>
    <rPh sb="0" eb="2">
      <t>ケンナン</t>
    </rPh>
    <phoneticPr fontId="1"/>
  </si>
  <si>
    <t>県西</t>
    <rPh sb="0" eb="2">
      <t>ケンセイ</t>
    </rPh>
    <phoneticPr fontId="1"/>
  </si>
  <si>
    <t>鹿行</t>
    <rPh sb="0" eb="2">
      <t>ロッコウ</t>
    </rPh>
    <phoneticPr fontId="1"/>
  </si>
  <si>
    <t>地区別</t>
    <rPh sb="0" eb="2">
      <t>チク</t>
    </rPh>
    <rPh sb="2" eb="3">
      <t>ベツ</t>
    </rPh>
    <phoneticPr fontId="1"/>
  </si>
  <si>
    <t>割合</t>
    <rPh sb="0" eb="2">
      <t>ワリアイ</t>
    </rPh>
    <phoneticPr fontId="1"/>
  </si>
  <si>
    <t>○</t>
    <phoneticPr fontId="0"/>
  </si>
  <si>
    <t>市町村別エコショップ認定数一覧</t>
    <rPh sb="0" eb="3">
      <t>シチョウソン</t>
    </rPh>
    <rPh sb="3" eb="4">
      <t>ベツ</t>
    </rPh>
    <rPh sb="10" eb="12">
      <t>ニンテイ</t>
    </rPh>
    <rPh sb="12" eb="13">
      <t>スウ</t>
    </rPh>
    <rPh sb="13" eb="15">
      <t>イチラン</t>
    </rPh>
    <phoneticPr fontId="1"/>
  </si>
  <si>
    <t>セイブ内原店</t>
    <rPh sb="3" eb="5">
      <t>ウチハラ</t>
    </rPh>
    <rPh sb="5" eb="6">
      <t>ミセ</t>
    </rPh>
    <phoneticPr fontId="0"/>
  </si>
  <si>
    <t>ヨークベニマル水戸笠原店</t>
    <rPh sb="7" eb="9">
      <t>ミト</t>
    </rPh>
    <rPh sb="9" eb="10">
      <t>カサ</t>
    </rPh>
    <rPh sb="10" eb="11">
      <t>ハラ</t>
    </rPh>
    <rPh sb="11" eb="12">
      <t>ミセ</t>
    </rPh>
    <phoneticPr fontId="0"/>
  </si>
  <si>
    <t>〇</t>
    <phoneticPr fontId="0"/>
  </si>
  <si>
    <t>201-23</t>
    <phoneticPr fontId="0"/>
  </si>
  <si>
    <t>201-35</t>
    <phoneticPr fontId="0"/>
  </si>
  <si>
    <t>201-38</t>
    <phoneticPr fontId="0"/>
  </si>
  <si>
    <t>エーブイアール</t>
    <phoneticPr fontId="0"/>
  </si>
  <si>
    <t>201-45</t>
    <phoneticPr fontId="0"/>
  </si>
  <si>
    <t>○</t>
    <phoneticPr fontId="0"/>
  </si>
  <si>
    <t>201-50</t>
    <phoneticPr fontId="0"/>
  </si>
  <si>
    <t>○</t>
    <phoneticPr fontId="0"/>
  </si>
  <si>
    <t>201-56</t>
    <phoneticPr fontId="0"/>
  </si>
  <si>
    <t>029-243-3311</t>
    <phoneticPr fontId="1"/>
  </si>
  <si>
    <t>201-57</t>
    <phoneticPr fontId="0"/>
  </si>
  <si>
    <t>○</t>
    <phoneticPr fontId="0"/>
  </si>
  <si>
    <t>○</t>
    <phoneticPr fontId="0"/>
  </si>
  <si>
    <t>〇</t>
    <phoneticPr fontId="0"/>
  </si>
  <si>
    <t>○</t>
    <phoneticPr fontId="0"/>
  </si>
  <si>
    <t>ヨークベニマル双葉台店</t>
    <rPh sb="7" eb="9">
      <t>フタバ</t>
    </rPh>
    <rPh sb="9" eb="10">
      <t>ダイ</t>
    </rPh>
    <rPh sb="10" eb="11">
      <t>ミセ</t>
    </rPh>
    <phoneticPr fontId="0"/>
  </si>
  <si>
    <t>〇</t>
    <phoneticPr fontId="0"/>
  </si>
  <si>
    <t>○</t>
    <phoneticPr fontId="0"/>
  </si>
  <si>
    <t>ヨークベニマル百合が丘店</t>
    <rPh sb="7" eb="9">
      <t>ユリ</t>
    </rPh>
    <rPh sb="10" eb="11">
      <t>オカ</t>
    </rPh>
    <rPh sb="11" eb="12">
      <t>ミセ</t>
    </rPh>
    <phoneticPr fontId="0"/>
  </si>
  <si>
    <t xml:space="preserve"> エコ商品</t>
    <phoneticPr fontId="0"/>
  </si>
  <si>
    <t>(12)</t>
    <phoneticPr fontId="0"/>
  </si>
  <si>
    <t xml:space="preserve"> ｺｰﾅｰの</t>
    <phoneticPr fontId="0"/>
  </si>
  <si>
    <t>河内町</t>
  </si>
  <si>
    <t>４１</t>
  </si>
  <si>
    <t>４２</t>
  </si>
  <si>
    <t>五霞町</t>
  </si>
  <si>
    <t>４３</t>
  </si>
  <si>
    <t>４４</t>
  </si>
  <si>
    <t>エコショップ数</t>
    <rPh sb="6" eb="7">
      <t>スウ</t>
    </rPh>
    <phoneticPr fontId="1"/>
  </si>
  <si>
    <t>201-65</t>
  </si>
  <si>
    <t>029-309-7231</t>
  </si>
  <si>
    <t>201-70</t>
  </si>
  <si>
    <t>イオン水戸内原店</t>
    <rPh sb="3" eb="5">
      <t>ミト</t>
    </rPh>
    <rPh sb="5" eb="6">
      <t>ウチ</t>
    </rPh>
    <rPh sb="6" eb="7">
      <t>ハラ</t>
    </rPh>
    <rPh sb="7" eb="8">
      <t>ミセ</t>
    </rPh>
    <phoneticPr fontId="0"/>
  </si>
  <si>
    <t>029-259-1400</t>
  </si>
  <si>
    <t>水戸市</t>
    <phoneticPr fontId="0"/>
  </si>
  <si>
    <t>08201</t>
    <phoneticPr fontId="0"/>
  </si>
  <si>
    <t>201-64</t>
    <phoneticPr fontId="0"/>
  </si>
  <si>
    <t>029-240-4400</t>
    <phoneticPr fontId="0"/>
  </si>
  <si>
    <t>201-66</t>
    <phoneticPr fontId="0"/>
  </si>
  <si>
    <t>029-309-5610</t>
    <phoneticPr fontId="0"/>
  </si>
  <si>
    <t>201-68</t>
    <phoneticPr fontId="0"/>
  </si>
  <si>
    <t>029-259-5961</t>
    <phoneticPr fontId="0"/>
  </si>
  <si>
    <t>201-69</t>
    <phoneticPr fontId="0"/>
  </si>
  <si>
    <t>029-305-6010</t>
    <phoneticPr fontId="0"/>
  </si>
  <si>
    <t>201-74</t>
    <phoneticPr fontId="0"/>
  </si>
  <si>
    <t>029-255-2525</t>
    <phoneticPr fontId="0"/>
  </si>
  <si>
    <t>201-75</t>
    <phoneticPr fontId="0"/>
  </si>
  <si>
    <t>029-304-1035</t>
    <phoneticPr fontId="0"/>
  </si>
  <si>
    <t>201-78</t>
    <phoneticPr fontId="0"/>
  </si>
  <si>
    <t>029-309-0234</t>
    <phoneticPr fontId="0"/>
  </si>
  <si>
    <t>201-82</t>
    <phoneticPr fontId="0"/>
  </si>
  <si>
    <t>029-244-2315</t>
    <phoneticPr fontId="0"/>
  </si>
  <si>
    <t>201-79</t>
    <phoneticPr fontId="0"/>
  </si>
  <si>
    <t>029-241-2311</t>
    <phoneticPr fontId="0"/>
  </si>
  <si>
    <t>201-81</t>
    <phoneticPr fontId="0"/>
  </si>
  <si>
    <t>029-225-2332</t>
    <phoneticPr fontId="0"/>
  </si>
  <si>
    <t>（平成26年10月1日現在）</t>
    <rPh sb="1" eb="3">
      <t>ヘイセイ</t>
    </rPh>
    <rPh sb="5" eb="6">
      <t>ネン</t>
    </rPh>
    <rPh sb="8" eb="9">
      <t>ガツ</t>
    </rPh>
    <rPh sb="10" eb="13">
      <t>ニチゲンザイ</t>
    </rPh>
    <phoneticPr fontId="1"/>
  </si>
  <si>
    <t>エコショップ認定店舗一覧（水戸市）</t>
    <rPh sb="6" eb="8">
      <t>ニンテイ</t>
    </rPh>
    <rPh sb="8" eb="10">
      <t>テンポ</t>
    </rPh>
    <rPh sb="10" eb="12">
      <t>イチラン</t>
    </rPh>
    <rPh sb="13" eb="16">
      <t>ミトシ</t>
    </rPh>
    <phoneticPr fontId="0"/>
  </si>
  <si>
    <t>○</t>
    <phoneticPr fontId="0"/>
  </si>
  <si>
    <t>08201</t>
    <phoneticPr fontId="0"/>
  </si>
  <si>
    <t>201-84</t>
    <phoneticPr fontId="0"/>
  </si>
  <si>
    <t>カスミ千波店</t>
    <rPh sb="3" eb="5">
      <t>センバ</t>
    </rPh>
    <rPh sb="5" eb="6">
      <t>ミセ</t>
    </rPh>
    <phoneticPr fontId="0"/>
  </si>
  <si>
    <t>029-305-5688</t>
    <phoneticPr fontId="0"/>
  </si>
  <si>
    <t>ヨークベニマル水戸浜田店</t>
    <rPh sb="7" eb="9">
      <t>ミト</t>
    </rPh>
    <rPh sb="9" eb="11">
      <t>ハマダ</t>
    </rPh>
    <rPh sb="11" eb="12">
      <t>ミセ</t>
    </rPh>
    <phoneticPr fontId="0"/>
  </si>
  <si>
    <t>水戸市</t>
    <phoneticPr fontId="0"/>
  </si>
  <si>
    <t>08201</t>
    <phoneticPr fontId="0"/>
  </si>
  <si>
    <t>201-85</t>
    <phoneticPr fontId="0"/>
  </si>
  <si>
    <t>029-303-2831</t>
    <phoneticPr fontId="0"/>
  </si>
  <si>
    <t>201-86</t>
    <phoneticPr fontId="0"/>
  </si>
  <si>
    <t>029-302-5661</t>
    <phoneticPr fontId="0"/>
  </si>
  <si>
    <t>自転車の販売，修理</t>
    <rPh sb="0" eb="3">
      <t>ジテンシャ</t>
    </rPh>
    <rPh sb="4" eb="6">
      <t>ハンバイ</t>
    </rPh>
    <rPh sb="7" eb="9">
      <t>シュウリ</t>
    </rPh>
    <phoneticPr fontId="0"/>
  </si>
  <si>
    <t>セイブ城東店</t>
    <phoneticPr fontId="0"/>
  </si>
  <si>
    <t>仲田印店</t>
    <phoneticPr fontId="0"/>
  </si>
  <si>
    <t>マルシチ商店</t>
    <phoneticPr fontId="0"/>
  </si>
  <si>
    <t>海野酒店</t>
    <phoneticPr fontId="0"/>
  </si>
  <si>
    <t>フードスクエアカスミ水戸見川店</t>
    <phoneticPr fontId="0"/>
  </si>
  <si>
    <t>鹿島自動車商会</t>
    <phoneticPr fontId="0"/>
  </si>
  <si>
    <t>○</t>
    <phoneticPr fontId="0"/>
  </si>
  <si>
    <t>○</t>
    <phoneticPr fontId="0"/>
  </si>
  <si>
    <t>段ボールのリサイクル，鮮魚のあらのリサイクル</t>
    <rPh sb="0" eb="1">
      <t>ダン</t>
    </rPh>
    <rPh sb="11" eb="13">
      <t>センギョ</t>
    </rPh>
    <phoneticPr fontId="0"/>
  </si>
  <si>
    <t>○</t>
    <phoneticPr fontId="0"/>
  </si>
  <si>
    <t>段ボール，古紙（新聞紙・雑誌）回収</t>
    <rPh sb="0" eb="1">
      <t>ダン</t>
    </rPh>
    <rPh sb="5" eb="7">
      <t>コシ</t>
    </rPh>
    <rPh sb="8" eb="11">
      <t>シンブンシ</t>
    </rPh>
    <rPh sb="12" eb="14">
      <t>ザッシ</t>
    </rPh>
    <rPh sb="15" eb="17">
      <t>カイシュウ</t>
    </rPh>
    <phoneticPr fontId="0"/>
  </si>
  <si>
    <t>古紙回収</t>
    <rPh sb="0" eb="2">
      <t>コシ</t>
    </rPh>
    <rPh sb="2" eb="4">
      <t>カイシュウ</t>
    </rPh>
    <phoneticPr fontId="0"/>
  </si>
  <si>
    <t>○</t>
    <phoneticPr fontId="0"/>
  </si>
  <si>
    <t>029-225-7763</t>
    <phoneticPr fontId="0"/>
  </si>
  <si>
    <t>水戸市</t>
    <phoneticPr fontId="0"/>
  </si>
  <si>
    <t>201-87</t>
    <phoneticPr fontId="0"/>
  </si>
  <si>
    <t>029-257-2081</t>
    <phoneticPr fontId="0"/>
  </si>
  <si>
    <t xml:space="preserve"> 水戸市千波町北葉山1762</t>
  </si>
  <si>
    <t xml:space="preserve"> 水戸市元吉田町1562-2</t>
  </si>
  <si>
    <t xml:space="preserve"> 水戸市けやき台3-38</t>
  </si>
  <si>
    <t xml:space="preserve"> 水戸市城東2-13-30</t>
  </si>
  <si>
    <t>水戸市元吉田町1048-1</t>
  </si>
  <si>
    <t>水戸市大工町3-1-28</t>
  </si>
  <si>
    <t>水戸市元吉田町荒谷1166-7</t>
  </si>
  <si>
    <t>水戸市末広町2-2-7</t>
  </si>
  <si>
    <t xml:space="preserve"> 水戸市泉町3-1-21</t>
  </si>
  <si>
    <t xml:space="preserve"> 水戸市泉町3-2-9</t>
  </si>
  <si>
    <t xml:space="preserve"> 水戸市五軒町3-1-53</t>
  </si>
  <si>
    <t>水戸市元吉田町1811-20</t>
  </si>
  <si>
    <t xml:space="preserve"> 水戸市文京2-1-1</t>
  </si>
  <si>
    <t xml:space="preserve"> 水戸市元吉田町1851-2</t>
  </si>
  <si>
    <t>水戸市東前町790</t>
  </si>
  <si>
    <t xml:space="preserve"> 水戸市見川2-3066-1</t>
  </si>
  <si>
    <t>水戸市千波町2602-4</t>
  </si>
  <si>
    <t>水戸市平須町1828-36</t>
  </si>
  <si>
    <t>水戸市河和田1-1</t>
  </si>
  <si>
    <t>水戸市姫子2-30</t>
  </si>
  <si>
    <t>水戸市内原町1171-3</t>
  </si>
  <si>
    <t>水戸市小吹町新山2582-2</t>
  </si>
  <si>
    <t>水戸市中原町字西135</t>
  </si>
  <si>
    <t>水戸市双葉台4-648-1</t>
  </si>
  <si>
    <t>水戸市百合が丘8-3</t>
  </si>
  <si>
    <t>水戸市見川5-115-4</t>
  </si>
  <si>
    <t>水戸市笠原町1517-2</t>
  </si>
  <si>
    <t>水戸市千波町1949-1</t>
  </si>
  <si>
    <t>水戸市東原1-3-17</t>
  </si>
  <si>
    <t>水戸市千波町2467-3</t>
  </si>
  <si>
    <t>水戸市浜田町1丁目2番30号</t>
  </si>
  <si>
    <t>水戸市堀町新田1021-2</t>
  </si>
  <si>
    <t>水戸市西原1-14-58</t>
  </si>
  <si>
    <t>郵便番号</t>
    <rPh sb="0" eb="4">
      <t>ユウビンバンゴウ</t>
    </rPh>
    <phoneticPr fontId="0"/>
  </si>
  <si>
    <t>310-0851</t>
    <phoneticPr fontId="0"/>
  </si>
  <si>
    <t>310-0836</t>
    <phoneticPr fontId="0"/>
  </si>
  <si>
    <t>310-0842</t>
    <phoneticPr fontId="0"/>
  </si>
  <si>
    <t>310-0012</t>
    <phoneticPr fontId="0"/>
  </si>
  <si>
    <t>310-0836</t>
    <phoneticPr fontId="0"/>
  </si>
  <si>
    <t>310-0031</t>
    <phoneticPr fontId="0"/>
  </si>
  <si>
    <t>310-0053</t>
    <phoneticPr fontId="0"/>
  </si>
  <si>
    <t>31-00026</t>
    <phoneticPr fontId="0"/>
  </si>
  <si>
    <t>310-0026</t>
    <phoneticPr fontId="0"/>
  </si>
  <si>
    <t>310-0063</t>
    <phoneticPr fontId="0"/>
  </si>
  <si>
    <t>310-0836</t>
    <phoneticPr fontId="0"/>
  </si>
  <si>
    <t>310-0056</t>
    <phoneticPr fontId="0"/>
  </si>
  <si>
    <t>311-1132</t>
    <phoneticPr fontId="0"/>
  </si>
  <si>
    <t>310-0912</t>
    <phoneticPr fontId="0"/>
  </si>
  <si>
    <t>310-0851</t>
    <phoneticPr fontId="0"/>
  </si>
  <si>
    <t>310-0853</t>
    <phoneticPr fontId="0"/>
  </si>
  <si>
    <t>311-4152</t>
    <phoneticPr fontId="0"/>
  </si>
  <si>
    <t>311-4151</t>
    <phoneticPr fontId="0"/>
  </si>
  <si>
    <t>319-0315</t>
    <phoneticPr fontId="0"/>
  </si>
  <si>
    <t>310-0914</t>
    <phoneticPr fontId="0"/>
  </si>
  <si>
    <t>319-0305</t>
    <phoneticPr fontId="0"/>
  </si>
  <si>
    <t>311-4145</t>
    <phoneticPr fontId="0"/>
  </si>
  <si>
    <t>311-1134</t>
    <phoneticPr fontId="0"/>
  </si>
  <si>
    <t>310-0852</t>
    <phoneticPr fontId="0"/>
  </si>
  <si>
    <t>310-0851</t>
    <phoneticPr fontId="0"/>
  </si>
  <si>
    <t>310-0035</t>
    <phoneticPr fontId="0"/>
  </si>
  <si>
    <t>310-0813</t>
    <phoneticPr fontId="0"/>
  </si>
  <si>
    <t>310-0903</t>
    <phoneticPr fontId="0"/>
  </si>
  <si>
    <t>310-0044</t>
    <phoneticPr fontId="0"/>
  </si>
  <si>
    <t>ばら売りの推進（生鮮食料品），発泡スチロール箱の自社一括処理，鮮魚のあらのリサイクル，総菜廃油のリサイクル，店舗周辺の美化運動の推進，お客様・従業員へのリサイクル活動への呼びかけ，店内で発生した段ボールのリサイクル，新聞・雑誌の回収</t>
    <rPh sb="2" eb="3">
      <t>ウ</t>
    </rPh>
    <rPh sb="5" eb="7">
      <t>スイシン</t>
    </rPh>
    <rPh sb="8" eb="10">
      <t>セイセン</t>
    </rPh>
    <rPh sb="10" eb="13">
      <t>ショクリョウヒン</t>
    </rPh>
    <rPh sb="15" eb="17">
      <t>ハッポウ</t>
    </rPh>
    <rPh sb="22" eb="23">
      <t>ハコ</t>
    </rPh>
    <rPh sb="24" eb="26">
      <t>ジシャ</t>
    </rPh>
    <rPh sb="26" eb="28">
      <t>イッカツ</t>
    </rPh>
    <rPh sb="28" eb="30">
      <t>ショリ</t>
    </rPh>
    <rPh sb="31" eb="33">
      <t>センギョ</t>
    </rPh>
    <rPh sb="43" eb="45">
      <t>ソウザイ</t>
    </rPh>
    <rPh sb="45" eb="47">
      <t>ハイユ</t>
    </rPh>
    <rPh sb="54" eb="56">
      <t>テンポ</t>
    </rPh>
    <rPh sb="56" eb="58">
      <t>シュウヘン</t>
    </rPh>
    <rPh sb="59" eb="61">
      <t>ビカ</t>
    </rPh>
    <rPh sb="61" eb="63">
      <t>ウンドウ</t>
    </rPh>
    <rPh sb="64" eb="66">
      <t>スイシン</t>
    </rPh>
    <rPh sb="68" eb="70">
      <t>キャクサマ</t>
    </rPh>
    <rPh sb="71" eb="74">
      <t>ジュウギョウイン</t>
    </rPh>
    <rPh sb="81" eb="83">
      <t>カツドウ</t>
    </rPh>
    <rPh sb="85" eb="86">
      <t>ヨ</t>
    </rPh>
    <rPh sb="90" eb="92">
      <t>テンナイ</t>
    </rPh>
    <rPh sb="93" eb="95">
      <t>ハッセイ</t>
    </rPh>
    <rPh sb="97" eb="98">
      <t>ダン</t>
    </rPh>
    <rPh sb="108" eb="110">
      <t>シンブン</t>
    </rPh>
    <rPh sb="111" eb="113">
      <t>ザッシ</t>
    </rPh>
    <rPh sb="114" eb="116">
      <t>カイシュウ</t>
    </rPh>
    <phoneticPr fontId="0"/>
  </si>
  <si>
    <t>カスミ平須店</t>
    <rPh sb="3" eb="6">
      <t>ヒラスミセ</t>
    </rPh>
    <phoneticPr fontId="0"/>
  </si>
  <si>
    <t>〇</t>
    <phoneticPr fontId="0"/>
  </si>
  <si>
    <t>フードスクエアカスミ水戸堀町店</t>
    <rPh sb="10" eb="12">
      <t>ミト</t>
    </rPh>
    <rPh sb="12" eb="14">
      <t>ホリマチ</t>
    </rPh>
    <rPh sb="14" eb="15">
      <t>ミセ</t>
    </rPh>
    <phoneticPr fontId="0"/>
  </si>
  <si>
    <t>ばら売りの推進（生鮮食料品），発泡スチロール箱の自社一括処理，鮮魚のあらのリサイクル，総菜廃油のリサイクル，店舗周辺の美化運動の推進，お客様・従業員へのリサイクル活動への呼びかけ，店内で発生した段ボールのリサイクル，新聞・雑誌の回収</t>
    <rPh sb="2" eb="3">
      <t>ウ</t>
    </rPh>
    <rPh sb="5" eb="7">
      <t>スイシン</t>
    </rPh>
    <rPh sb="8" eb="10">
      <t>セイセン</t>
    </rPh>
    <rPh sb="15" eb="17">
      <t>ハッポウ</t>
    </rPh>
    <rPh sb="22" eb="23">
      <t>ハコ</t>
    </rPh>
    <rPh sb="24" eb="26">
      <t>ジシャ</t>
    </rPh>
    <rPh sb="26" eb="28">
      <t>イッカツ</t>
    </rPh>
    <rPh sb="28" eb="30">
      <t>ショリ</t>
    </rPh>
    <rPh sb="31" eb="33">
      <t>センギョ</t>
    </rPh>
    <rPh sb="43" eb="45">
      <t>ソウザイ</t>
    </rPh>
    <rPh sb="45" eb="47">
      <t>ハイユ</t>
    </rPh>
    <rPh sb="54" eb="56">
      <t>テンポ</t>
    </rPh>
    <rPh sb="56" eb="58">
      <t>シュウヘン</t>
    </rPh>
    <rPh sb="59" eb="61">
      <t>ビカ</t>
    </rPh>
    <rPh sb="61" eb="63">
      <t>ウンドウ</t>
    </rPh>
    <rPh sb="64" eb="66">
      <t>スイシン</t>
    </rPh>
    <rPh sb="68" eb="70">
      <t>キャクサマ</t>
    </rPh>
    <rPh sb="71" eb="74">
      <t>ジュウギョウイン</t>
    </rPh>
    <rPh sb="81" eb="83">
      <t>カツドウ</t>
    </rPh>
    <rPh sb="85" eb="86">
      <t>ヨ</t>
    </rPh>
    <rPh sb="90" eb="92">
      <t>テンナイ</t>
    </rPh>
    <rPh sb="93" eb="95">
      <t>ハッセイ</t>
    </rPh>
    <rPh sb="97" eb="98">
      <t>ダン</t>
    </rPh>
    <rPh sb="108" eb="110">
      <t>シンブン</t>
    </rPh>
    <rPh sb="111" eb="113">
      <t>ザッシ</t>
    </rPh>
    <rPh sb="114" eb="116">
      <t>カイシュウ</t>
    </rPh>
    <phoneticPr fontId="0"/>
  </si>
  <si>
    <t>フードスクエアカスミ水戸西原店</t>
    <rPh sb="10" eb="12">
      <t>ミト</t>
    </rPh>
    <rPh sb="12" eb="14">
      <t>ニシハラ</t>
    </rPh>
    <rPh sb="14" eb="15">
      <t>ミセ</t>
    </rPh>
    <phoneticPr fontId="0"/>
  </si>
  <si>
    <t>08201</t>
    <phoneticPr fontId="0"/>
  </si>
  <si>
    <t>水戸市</t>
    <rPh sb="0" eb="3">
      <t>ミトシ</t>
    </rPh>
    <phoneticPr fontId="0"/>
  </si>
  <si>
    <t>08201</t>
    <phoneticPr fontId="0"/>
  </si>
  <si>
    <t>201-88</t>
    <phoneticPr fontId="0"/>
  </si>
  <si>
    <t>メガネスーパー　フレスポ赤塚店</t>
    <rPh sb="12" eb="14">
      <t>アカツカ</t>
    </rPh>
    <rPh sb="14" eb="15">
      <t>ミセ</t>
    </rPh>
    <phoneticPr fontId="0"/>
  </si>
  <si>
    <t>311-4152</t>
    <phoneticPr fontId="0"/>
  </si>
  <si>
    <t>水戸市河和田１丁目１番地　フレスポ赤塚内</t>
    <rPh sb="0" eb="3">
      <t>ミトシ</t>
    </rPh>
    <rPh sb="3" eb="6">
      <t>カワワダ</t>
    </rPh>
    <rPh sb="7" eb="9">
      <t>チョウメ</t>
    </rPh>
    <rPh sb="10" eb="12">
      <t>バンチ</t>
    </rPh>
    <rPh sb="17" eb="19">
      <t>アカツカ</t>
    </rPh>
    <rPh sb="19" eb="20">
      <t>ナイ</t>
    </rPh>
    <phoneticPr fontId="0"/>
  </si>
  <si>
    <t>029-309-5332</t>
    <phoneticPr fontId="0"/>
  </si>
  <si>
    <t>〇</t>
    <phoneticPr fontId="0"/>
  </si>
  <si>
    <t>〇</t>
    <phoneticPr fontId="0"/>
  </si>
  <si>
    <t>パワーマート見川店</t>
    <rPh sb="6" eb="7">
      <t>ヌクミ</t>
    </rPh>
    <rPh sb="7" eb="8">
      <t>ガワ</t>
    </rPh>
    <rPh sb="8" eb="9">
      <t>テン</t>
    </rPh>
    <phoneticPr fontId="0"/>
  </si>
  <si>
    <t>毎月地域のごみ拾い活動　実施</t>
    <rPh sb="0" eb="2">
      <t>マイツキ</t>
    </rPh>
    <rPh sb="2" eb="4">
      <t>チイキ</t>
    </rPh>
    <rPh sb="7" eb="8">
      <t>ヒロ</t>
    </rPh>
    <rPh sb="9" eb="11">
      <t>カツドウ</t>
    </rPh>
    <rPh sb="12" eb="14">
      <t>ジッシ</t>
    </rPh>
    <phoneticPr fontId="0"/>
  </si>
  <si>
    <t>〇</t>
    <phoneticPr fontId="0"/>
  </si>
  <si>
    <t>株式会社イチハラ商会</t>
    <rPh sb="0" eb="4">
      <t>カブシキカイシャ</t>
    </rPh>
    <phoneticPr fontId="0"/>
  </si>
  <si>
    <t>株式会社ヨークベニマル赤塚店</t>
    <rPh sb="0" eb="4">
      <t>カブシキカイシャ</t>
    </rPh>
    <rPh sb="11" eb="13">
      <t>アカツカ</t>
    </rPh>
    <rPh sb="13" eb="14">
      <t>ミセ</t>
    </rPh>
    <phoneticPr fontId="0"/>
  </si>
  <si>
    <t>茨城日産自動車株式会社 U-遊館県庁前店</t>
    <rPh sb="0" eb="2">
      <t>イバラキ</t>
    </rPh>
    <rPh sb="2" eb="4">
      <t>ニッサン</t>
    </rPh>
    <rPh sb="4" eb="7">
      <t>ジドウシャ</t>
    </rPh>
    <rPh sb="7" eb="11">
      <t>カブシキカイシャ</t>
    </rPh>
    <rPh sb="14" eb="15">
      <t>アソ</t>
    </rPh>
    <rPh sb="15" eb="16">
      <t>カン</t>
    </rPh>
    <rPh sb="16" eb="18">
      <t>ケンチョウ</t>
    </rPh>
    <rPh sb="18" eb="19">
      <t>マエ</t>
    </rPh>
    <rPh sb="19" eb="20">
      <t>ミセ</t>
    </rPh>
    <phoneticPr fontId="0"/>
  </si>
  <si>
    <t>茨城日産自動車株式会社 水戸千波店</t>
    <rPh sb="2" eb="4">
      <t>ニッサン</t>
    </rPh>
    <rPh sb="4" eb="7">
      <t>ジドウシャ</t>
    </rPh>
    <rPh sb="7" eb="11">
      <t>カブシキカイシャ</t>
    </rPh>
    <rPh sb="12" eb="14">
      <t>ミト</t>
    </rPh>
    <rPh sb="14" eb="15">
      <t>セン</t>
    </rPh>
    <rPh sb="15" eb="16">
      <t>ナミ</t>
    </rPh>
    <rPh sb="16" eb="17">
      <t>ミセ</t>
    </rPh>
    <phoneticPr fontId="0"/>
  </si>
  <si>
    <t>茨城日産自動車株式会社 水戸新原店</t>
    <rPh sb="0" eb="2">
      <t>イバラキ</t>
    </rPh>
    <rPh sb="2" eb="4">
      <t>ニッサン</t>
    </rPh>
    <rPh sb="4" eb="11">
      <t>ジドウシャカブシキカイシャ</t>
    </rPh>
    <rPh sb="12" eb="14">
      <t>ミト</t>
    </rPh>
    <rPh sb="14" eb="15">
      <t>シン</t>
    </rPh>
    <rPh sb="15" eb="16">
      <t>ハラ</t>
    </rPh>
    <rPh sb="16" eb="17">
      <t>ミセ</t>
    </rPh>
    <phoneticPr fontId="0"/>
  </si>
  <si>
    <t>・使用済みバンパー，バッテリー，金属部品，廃油など分別回収し専門業者へ戻し，リサイクルをすすめている。・修理入庫のお客様へリサイクル部品をお勧めし産廃減量化に取り組んでいる。</t>
    <rPh sb="1" eb="3">
      <t>シヨウ</t>
    </rPh>
    <rPh sb="3" eb="4">
      <t>ズ</t>
    </rPh>
    <rPh sb="16" eb="18">
      <t>キンゾク</t>
    </rPh>
    <rPh sb="18" eb="20">
      <t>ブヒン</t>
    </rPh>
    <rPh sb="21" eb="23">
      <t>ハイユ</t>
    </rPh>
    <rPh sb="25" eb="27">
      <t>ブンベツ</t>
    </rPh>
    <rPh sb="27" eb="29">
      <t>カイシュウ</t>
    </rPh>
    <rPh sb="30" eb="32">
      <t>センモン</t>
    </rPh>
    <rPh sb="32" eb="34">
      <t>ギョウシャ</t>
    </rPh>
    <rPh sb="35" eb="36">
      <t>モド</t>
    </rPh>
    <rPh sb="52" eb="54">
      <t>シュウリ</t>
    </rPh>
    <rPh sb="54" eb="56">
      <t>ニュウコ</t>
    </rPh>
    <rPh sb="58" eb="60">
      <t>キャクサマ</t>
    </rPh>
    <rPh sb="66" eb="68">
      <t>ブヒン</t>
    </rPh>
    <rPh sb="70" eb="71">
      <t>スス</t>
    </rPh>
    <rPh sb="73" eb="75">
      <t>サンパイ</t>
    </rPh>
    <rPh sb="75" eb="77">
      <t>ゲンリョウ</t>
    </rPh>
    <rPh sb="77" eb="78">
      <t>カ</t>
    </rPh>
    <rPh sb="79" eb="80">
      <t>ト</t>
    </rPh>
    <rPh sb="81" eb="82">
      <t>ク</t>
    </rPh>
    <phoneticPr fontId="0"/>
  </si>
  <si>
    <t>国立大学法人茨城大学生活協同組合水戸購買部</t>
    <rPh sb="0" eb="4">
      <t>コクリツダイガク</t>
    </rPh>
    <rPh sb="4" eb="6">
      <t>ホウジン</t>
    </rPh>
    <phoneticPr fontId="0"/>
  </si>
  <si>
    <t>株式会社ナムチェバザール</t>
    <rPh sb="0" eb="2">
      <t>カブシキ</t>
    </rPh>
    <rPh sb="2" eb="4">
      <t>カイシャ</t>
    </rPh>
    <phoneticPr fontId="0"/>
  </si>
  <si>
    <t>株式会社田宮</t>
    <rPh sb="0" eb="2">
      <t>カブシキ</t>
    </rPh>
    <rPh sb="2" eb="4">
      <t>カイシャ</t>
    </rPh>
    <rPh sb="4" eb="6">
      <t>タミヤ</t>
    </rPh>
    <phoneticPr fontId="0"/>
  </si>
  <si>
    <t>ばら売りの推進（生鮮食料品），発泡スチロール箱の自社一括処理，鮮魚のあらのリサイクル，総菜廃油のリサイクル，店舗周辺の美化運動の推進，お客様・従業員へのリサイクル活動への呼びかけ，店内で発生した段ボールのリサイクル，</t>
    <rPh sb="2" eb="3">
      <t>ウ</t>
    </rPh>
    <rPh sb="5" eb="7">
      <t>スイシン</t>
    </rPh>
    <rPh sb="8" eb="10">
      <t>セイセン</t>
    </rPh>
    <rPh sb="10" eb="13">
      <t>ショクリョウヒン</t>
    </rPh>
    <rPh sb="15" eb="17">
      <t>ハッポウ</t>
    </rPh>
    <rPh sb="22" eb="23">
      <t>ハコ</t>
    </rPh>
    <rPh sb="24" eb="26">
      <t>ジシャ</t>
    </rPh>
    <rPh sb="26" eb="28">
      <t>イッカツ</t>
    </rPh>
    <rPh sb="28" eb="30">
      <t>ショリ</t>
    </rPh>
    <rPh sb="31" eb="33">
      <t>センギョ</t>
    </rPh>
    <rPh sb="43" eb="45">
      <t>ソウザイ</t>
    </rPh>
    <rPh sb="45" eb="47">
      <t>ハイユ</t>
    </rPh>
    <rPh sb="54" eb="56">
      <t>テンポ</t>
    </rPh>
    <rPh sb="56" eb="58">
      <t>シュウヘン</t>
    </rPh>
    <rPh sb="59" eb="61">
      <t>ビカ</t>
    </rPh>
    <rPh sb="61" eb="63">
      <t>ウンドウ</t>
    </rPh>
    <rPh sb="64" eb="66">
      <t>スイシン</t>
    </rPh>
    <rPh sb="68" eb="70">
      <t>キャクサマ</t>
    </rPh>
    <rPh sb="71" eb="74">
      <t>ジュウギョウイン</t>
    </rPh>
    <rPh sb="81" eb="83">
      <t>カツドウ</t>
    </rPh>
    <rPh sb="85" eb="86">
      <t>ヨ</t>
    </rPh>
    <rPh sb="90" eb="92">
      <t>テンナイ</t>
    </rPh>
    <rPh sb="93" eb="95">
      <t>ハッセイ</t>
    </rPh>
    <rPh sb="97" eb="98">
      <t>ダン</t>
    </rPh>
    <phoneticPr fontId="0"/>
  </si>
  <si>
    <t>（令和６年６月30日現在）</t>
    <rPh sb="1" eb="2">
      <t>レイ</t>
    </rPh>
    <rPh sb="2" eb="3">
      <t>ワ</t>
    </rPh>
    <rPh sb="4" eb="5">
      <t>ネン</t>
    </rPh>
    <rPh sb="6" eb="7">
      <t>ガツ</t>
    </rPh>
    <rPh sb="9" eb="10">
      <t>ニチ</t>
    </rPh>
    <rPh sb="10" eb="12">
      <t>ゲンザイ</t>
    </rPh>
    <phoneticPr fontId="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</si>
</sst>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0" x14ac:knownFonts="1">
    <font>
      <sz val="12"/>
      <name val="ＭＳ Ｐゴシック"/>
      <family val="3"/>
      <charset val="128"/>
    </font>
    <font>
      <sz val="6"/>
      <name val="ＭＳ Ｐゴシック"/>
      <family val="3"/>
      <charset val="128"/>
    </font>
    <font>
      <sz val="12"/>
      <name val="ＭＳ ゴシック"/>
      <family val="3"/>
      <charset val="128"/>
    </font>
    <font>
      <sz val="9"/>
      <name val="ＭＳ ゴシック"/>
      <family val="3"/>
      <charset val="128"/>
    </font>
    <font>
      <sz val="14"/>
      <name val="ＭＳ ゴシック"/>
      <family val="3"/>
      <charset val="128"/>
    </font>
    <font>
      <sz val="11"/>
      <name val="ＭＳ ゴシック"/>
      <family val="3"/>
      <charset val="128"/>
    </font>
    <font>
      <sz val="16"/>
      <name val="ＭＳ Ｐゴシック"/>
      <family val="3"/>
      <charset val="128"/>
      <scheme val="minor"/>
    </font>
    <font>
      <sz val="12"/>
      <name val="ＭＳ Ｐゴシック"/>
      <family val="3"/>
      <charset val="128"/>
      <scheme val="minor"/>
    </font>
    <font>
      <sz val="10"/>
      <name val="ＭＳ Ｐゴシック"/>
      <family val="3"/>
      <charset val="128"/>
      <scheme val="minor"/>
    </font>
    <font>
      <sz val="12"/>
      <color rgb="FFFF0000"/>
      <name val="ＭＳ Ｐゴシック"/>
      <family val="3"/>
      <charset val="128"/>
      <scheme val="minor"/>
    </font>
  </fonts>
  <fills count="2">
    <fill>
      <patternFill patternType="none"/>
    </fill>
    <fill>
      <patternFill patternType="gray125"/>
    </fill>
  </fills>
  <borders count="1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97">
    <xf numFmtId="0" fontId="0" fillId="0" borderId="0" xfId="0"/>
    <xf numFmtId="0" fontId="2" fillId="0" borderId="0" xfId="0" applyNumberFormat="1" applyFont="1" applyFill="1" applyAlignment="1"/>
    <xf numFmtId="0" fontId="2" fillId="0" borderId="0" xfId="0" applyNumberFormat="1" applyFont="1" applyFill="1" applyAlignment="1">
      <alignment vertical="center"/>
    </xf>
    <xf numFmtId="0" fontId="5" fillId="0" borderId="0" xfId="0" applyFont="1" applyBorder="1"/>
    <xf numFmtId="0" fontId="5" fillId="0" borderId="0" xfId="0" applyFont="1"/>
    <xf numFmtId="0" fontId="3" fillId="0" borderId="1"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5" fillId="0" borderId="4" xfId="0" applyFont="1" applyBorder="1"/>
    <xf numFmtId="0" fontId="5" fillId="0" borderId="5" xfId="0" applyFont="1" applyBorder="1"/>
    <xf numFmtId="49" fontId="3" fillId="0" borderId="6" xfId="0" applyNumberFormat="1" applyFont="1" applyBorder="1" applyAlignment="1">
      <alignment horizontal="center" vertical="center"/>
    </xf>
    <xf numFmtId="0" fontId="3" fillId="0" borderId="5" xfId="0" applyFont="1" applyBorder="1" applyAlignment="1">
      <alignment vertical="center"/>
    </xf>
    <xf numFmtId="0" fontId="2" fillId="0" borderId="7" xfId="0" applyFont="1" applyBorder="1" applyAlignment="1">
      <alignment horizontal="right" vertical="center"/>
    </xf>
    <xf numFmtId="0" fontId="5" fillId="0" borderId="8" xfId="0" applyFont="1" applyBorder="1"/>
    <xf numFmtId="176" fontId="5" fillId="0" borderId="5" xfId="0" applyNumberFormat="1" applyFont="1" applyBorder="1"/>
    <xf numFmtId="9" fontId="5" fillId="0" borderId="5" xfId="0" applyNumberFormat="1" applyFont="1" applyBorder="1"/>
    <xf numFmtId="49" fontId="3" fillId="0" borderId="9" xfId="0" applyNumberFormat="1" applyFont="1" applyBorder="1" applyAlignment="1">
      <alignment horizontal="center" vertical="center"/>
    </xf>
    <xf numFmtId="0" fontId="3" fillId="0" borderId="10" xfId="0" applyFont="1" applyBorder="1" applyAlignment="1">
      <alignment vertical="center"/>
    </xf>
    <xf numFmtId="0" fontId="5" fillId="0" borderId="11" xfId="0" applyFont="1" applyBorder="1"/>
    <xf numFmtId="0" fontId="5" fillId="0" borderId="12" xfId="0" applyFont="1" applyBorder="1" applyAlignment="1">
      <alignment horizontal="center"/>
    </xf>
    <xf numFmtId="0" fontId="5" fillId="0" borderId="13" xfId="0" applyFont="1" applyBorder="1"/>
    <xf numFmtId="0" fontId="2" fillId="0" borderId="14" xfId="0" applyFont="1" applyBorder="1" applyAlignment="1">
      <alignment horizontal="right"/>
    </xf>
    <xf numFmtId="0" fontId="5" fillId="0" borderId="0" xfId="0" applyFont="1" applyBorder="1" applyAlignment="1">
      <alignment horizontal="center"/>
    </xf>
    <xf numFmtId="0" fontId="5" fillId="0" borderId="0" xfId="0" applyFont="1" applyAlignment="1">
      <alignment horizontal="center"/>
    </xf>
    <xf numFmtId="0" fontId="2" fillId="0" borderId="0" xfId="0" applyFont="1"/>
    <xf numFmtId="0" fontId="0" fillId="0" borderId="0" xfId="0" applyNumberFormat="1" applyFill="1" applyAlignment="1">
      <alignment vertical="center"/>
    </xf>
    <xf numFmtId="57" fontId="2" fillId="0" borderId="0" xfId="0" applyNumberFormat="1" applyFont="1" applyFill="1" applyAlignment="1">
      <alignment vertical="center"/>
    </xf>
    <xf numFmtId="0" fontId="7" fillId="0" borderId="5" xfId="0" applyNumberFormat="1" applyFont="1" applyFill="1" applyBorder="1" applyAlignment="1">
      <alignment vertical="center"/>
    </xf>
    <xf numFmtId="0" fontId="7" fillId="0" borderId="5" xfId="0" applyNumberFormat="1" applyFont="1" applyFill="1" applyBorder="1" applyAlignment="1">
      <alignment horizontal="left" vertical="center"/>
    </xf>
    <xf numFmtId="49" fontId="7" fillId="0" borderId="5" xfId="0" applyNumberFormat="1" applyFont="1" applyFill="1" applyBorder="1" applyAlignment="1">
      <alignment horizontal="left" vertical="center"/>
    </xf>
    <xf numFmtId="0" fontId="7" fillId="0" borderId="5" xfId="0" applyNumberFormat="1" applyFont="1" applyFill="1" applyBorder="1" applyAlignment="1">
      <alignment horizontal="left" vertical="center" shrinkToFit="1"/>
    </xf>
    <xf numFmtId="0" fontId="7" fillId="0" borderId="5" xfId="0" applyNumberFormat="1" applyFont="1" applyFill="1" applyBorder="1" applyAlignment="1">
      <alignment horizontal="center" vertical="center"/>
    </xf>
    <xf numFmtId="0" fontId="8" fillId="0" borderId="5" xfId="0" applyNumberFormat="1" applyFont="1" applyFill="1" applyBorder="1" applyAlignment="1">
      <alignment vertical="center" wrapText="1"/>
    </xf>
    <xf numFmtId="57" fontId="7" fillId="0" borderId="5" xfId="0" applyNumberFormat="1" applyFont="1" applyFill="1" applyBorder="1" applyAlignment="1">
      <alignment horizontal="right" vertical="center"/>
    </xf>
    <xf numFmtId="0" fontId="9" fillId="0" borderId="5" xfId="0" applyNumberFormat="1" applyFont="1" applyFill="1" applyBorder="1" applyAlignment="1"/>
    <xf numFmtId="0" fontId="9" fillId="0" borderId="5" xfId="0" applyNumberFormat="1" applyFont="1" applyFill="1" applyBorder="1" applyAlignment="1">
      <alignment horizontal="center" vertical="center"/>
    </xf>
    <xf numFmtId="57" fontId="7" fillId="0" borderId="5" xfId="0" applyNumberFormat="1" applyFont="1" applyFill="1" applyBorder="1" applyAlignment="1">
      <alignment vertical="center"/>
    </xf>
    <xf numFmtId="0" fontId="7" fillId="0" borderId="0" xfId="0" applyNumberFormat="1" applyFont="1" applyFill="1" applyBorder="1" applyAlignment="1">
      <alignment vertical="center"/>
    </xf>
    <xf numFmtId="49" fontId="7" fillId="0" borderId="0" xfId="0" applyNumberFormat="1" applyFont="1" applyFill="1" applyBorder="1" applyAlignment="1">
      <alignment horizontal="left" vertical="center"/>
    </xf>
    <xf numFmtId="0" fontId="7" fillId="0" borderId="0" xfId="0" applyNumberFormat="1" applyFont="1" applyFill="1" applyBorder="1" applyAlignment="1">
      <alignment horizontal="left" vertical="center"/>
    </xf>
    <xf numFmtId="0" fontId="7" fillId="0" borderId="0" xfId="0" applyNumberFormat="1" applyFont="1" applyFill="1" applyBorder="1" applyAlignment="1">
      <alignment horizontal="center" vertical="center"/>
    </xf>
    <xf numFmtId="0" fontId="9" fillId="0" borderId="0" xfId="0" applyNumberFormat="1" applyFont="1" applyFill="1" applyBorder="1" applyAlignment="1"/>
    <xf numFmtId="0" fontId="9" fillId="0" borderId="0" xfId="0" applyNumberFormat="1" applyFont="1" applyFill="1" applyBorder="1" applyAlignment="1">
      <alignment horizontal="center" vertical="center"/>
    </xf>
    <xf numFmtId="0" fontId="8" fillId="0" borderId="0" xfId="0" applyNumberFormat="1" applyFont="1" applyFill="1" applyBorder="1" applyAlignment="1">
      <alignment horizontal="left" wrapText="1"/>
    </xf>
    <xf numFmtId="57" fontId="7" fillId="0" borderId="0" xfId="0" applyNumberFormat="1" applyFont="1" applyFill="1" applyAlignment="1">
      <alignment vertical="center"/>
    </xf>
    <xf numFmtId="57" fontId="7" fillId="0" borderId="0" xfId="0" applyNumberFormat="1" applyFont="1" applyFill="1" applyBorder="1" applyAlignment="1">
      <alignment vertical="center"/>
    </xf>
    <xf numFmtId="0" fontId="7" fillId="0" borderId="0" xfId="0" applyNumberFormat="1" applyFont="1" applyFill="1" applyAlignment="1"/>
    <xf numFmtId="0" fontId="7" fillId="0" borderId="0" xfId="0" applyNumberFormat="1" applyFont="1" applyFill="1" applyAlignment="1">
      <alignment vertical="center"/>
    </xf>
    <xf numFmtId="0" fontId="7" fillId="0" borderId="0" xfId="0" applyNumberFormat="1" applyFont="1" applyFill="1" applyAlignment="1">
      <alignment horizontal="left" vertical="center"/>
    </xf>
    <xf numFmtId="0" fontId="7" fillId="0" borderId="0" xfId="0" applyNumberFormat="1" applyFont="1" applyFill="1" applyBorder="1" applyAlignment="1">
      <alignment horizontal="right" vertical="center"/>
    </xf>
    <xf numFmtId="0" fontId="7" fillId="0" borderId="0" xfId="0" applyNumberFormat="1" applyFont="1" applyFill="1" applyAlignment="1">
      <alignment vertical="center" shrinkToFit="1"/>
    </xf>
    <xf numFmtId="0" fontId="8" fillId="0" borderId="0" xfId="0" applyNumberFormat="1" applyFont="1" applyFill="1" applyAlignment="1">
      <alignment vertical="center" wrapText="1"/>
    </xf>
    <xf numFmtId="0" fontId="7" fillId="0" borderId="0" xfId="0" applyNumberFormat="1" applyFont="1" applyFill="1" applyAlignment="1">
      <alignment horizontal="center"/>
    </xf>
    <xf numFmtId="0" fontId="7" fillId="0" borderId="0" xfId="0" applyNumberFormat="1" applyFont="1" applyFill="1" applyAlignment="1">
      <alignment horizontal="center" vertical="center"/>
    </xf>
    <xf numFmtId="0" fontId="7" fillId="0" borderId="0" xfId="0" applyNumberFormat="1" applyFont="1" applyFill="1" applyAlignment="1">
      <alignment horizontal="right" vertical="center"/>
    </xf>
    <xf numFmtId="0" fontId="7" fillId="0" borderId="0" xfId="0" applyNumberFormat="1" applyFont="1" applyFill="1" applyAlignment="1">
      <alignment horizontal="left"/>
    </xf>
    <xf numFmtId="0" fontId="7" fillId="0" borderId="0" xfId="0" applyNumberFormat="1" applyFont="1" applyFill="1" applyAlignment="1">
      <alignment horizontal="right"/>
    </xf>
    <xf numFmtId="0" fontId="7" fillId="0" borderId="0" xfId="0" applyNumberFormat="1" applyFont="1" applyFill="1" applyAlignment="1">
      <alignment shrinkToFit="1"/>
    </xf>
    <xf numFmtId="0" fontId="8" fillId="0" borderId="0" xfId="0" applyNumberFormat="1" applyFont="1" applyFill="1" applyAlignment="1">
      <alignment wrapText="1"/>
    </xf>
    <xf numFmtId="0" fontId="8" fillId="0" borderId="5" xfId="0" applyNumberFormat="1" applyFont="1" applyFill="1" applyBorder="1" applyAlignment="1">
      <alignment horizontal="left" vertical="center" wrapText="1"/>
    </xf>
    <xf numFmtId="0" fontId="7" fillId="0" borderId="5" xfId="0" applyNumberFormat="1" applyFont="1" applyFill="1" applyBorder="1" applyAlignment="1">
      <alignment horizontal="center" vertical="center" shrinkToFit="1"/>
    </xf>
    <xf numFmtId="0" fontId="7" fillId="0" borderId="10" xfId="0" applyNumberFormat="1" applyFont="1" applyFill="1" applyBorder="1" applyAlignment="1">
      <alignment shrinkToFit="1"/>
    </xf>
    <xf numFmtId="0" fontId="7" fillId="0" borderId="16" xfId="0" applyNumberFormat="1" applyFont="1" applyFill="1" applyBorder="1" applyAlignment="1">
      <alignment shrinkToFit="1"/>
    </xf>
    <xf numFmtId="0" fontId="7" fillId="0" borderId="17" xfId="0" applyNumberFormat="1" applyFont="1" applyFill="1" applyBorder="1" applyAlignment="1">
      <alignment shrinkToFit="1"/>
    </xf>
    <xf numFmtId="0" fontId="8" fillId="0" borderId="16" xfId="0" applyNumberFormat="1" applyFont="1" applyFill="1" applyBorder="1" applyAlignment="1">
      <alignment wrapText="1"/>
    </xf>
    <xf numFmtId="0" fontId="8" fillId="0" borderId="17" xfId="0" applyNumberFormat="1" applyFont="1" applyFill="1" applyBorder="1" applyAlignment="1">
      <alignment wrapText="1"/>
    </xf>
    <xf numFmtId="0" fontId="7" fillId="0" borderId="16" xfId="0" applyNumberFormat="1" applyFont="1" applyFill="1" applyBorder="1" applyAlignment="1"/>
    <xf numFmtId="0" fontId="7" fillId="0" borderId="17" xfId="0" applyNumberFormat="1" applyFont="1" applyFill="1" applyBorder="1" applyAlignment="1"/>
    <xf numFmtId="0" fontId="6" fillId="0" borderId="10" xfId="0" applyNumberFormat="1" applyFont="1" applyFill="1" applyBorder="1" applyAlignment="1">
      <alignment vertical="center"/>
    </xf>
    <xf numFmtId="0" fontId="6" fillId="0" borderId="10" xfId="0" applyNumberFormat="1" applyFont="1" applyFill="1" applyBorder="1" applyAlignment="1">
      <alignment horizontal="left" vertical="center"/>
    </xf>
    <xf numFmtId="0" fontId="6" fillId="0" borderId="10" xfId="0" applyNumberFormat="1" applyFont="1" applyFill="1" applyBorder="1" applyAlignment="1">
      <alignment horizontal="center" vertical="center"/>
    </xf>
    <xf numFmtId="0" fontId="6" fillId="0" borderId="10" xfId="0" applyNumberFormat="1" applyFont="1" applyFill="1" applyBorder="1" applyAlignment="1">
      <alignment horizontal="right" vertical="center"/>
    </xf>
    <xf numFmtId="0" fontId="7" fillId="0" borderId="10" xfId="0" applyNumberFormat="1" applyFont="1" applyFill="1" applyBorder="1" applyAlignment="1"/>
    <xf numFmtId="0" fontId="7" fillId="0" borderId="10" xfId="0" applyNumberFormat="1" applyFont="1" applyFill="1" applyBorder="1" applyAlignment="1">
      <alignment horizontal="left"/>
    </xf>
    <xf numFmtId="0" fontId="7" fillId="0" borderId="16" xfId="0" applyNumberFormat="1" applyFont="1" applyFill="1" applyBorder="1" applyAlignment="1">
      <alignment horizontal="left"/>
    </xf>
    <xf numFmtId="0" fontId="7" fillId="0" borderId="16" xfId="0" applyNumberFormat="1" applyFont="1" applyFill="1" applyBorder="1" applyAlignment="1">
      <alignment horizontal="center"/>
    </xf>
    <xf numFmtId="0" fontId="7" fillId="0" borderId="16" xfId="0" applyNumberFormat="1" applyFont="1" applyFill="1" applyBorder="1" applyAlignment="1">
      <alignment horizontal="right"/>
    </xf>
    <xf numFmtId="0" fontId="7" fillId="0" borderId="16" xfId="0" applyNumberFormat="1" applyFont="1" applyFill="1" applyBorder="1" applyAlignment="1">
      <alignment horizontal="center" shrinkToFit="1"/>
    </xf>
    <xf numFmtId="0" fontId="7" fillId="0" borderId="16" xfId="0" applyNumberFormat="1" applyFont="1" applyFill="1" applyBorder="1" applyAlignment="1">
      <alignment horizontal="center" justifyLastLine="1"/>
    </xf>
    <xf numFmtId="0" fontId="7" fillId="0" borderId="17" xfId="0" applyNumberFormat="1" applyFont="1" applyFill="1" applyBorder="1" applyAlignment="1">
      <alignment horizontal="left"/>
    </xf>
    <xf numFmtId="0" fontId="7" fillId="0" borderId="17" xfId="0" applyNumberFormat="1" applyFont="1" applyFill="1" applyBorder="1" applyAlignment="1">
      <alignment horizontal="center"/>
    </xf>
    <xf numFmtId="0" fontId="7" fillId="0" borderId="17" xfId="0" applyNumberFormat="1" applyFont="1" applyFill="1" applyBorder="1" applyAlignment="1">
      <alignment horizontal="right"/>
    </xf>
    <xf numFmtId="0" fontId="7" fillId="0" borderId="10" xfId="0" applyNumberFormat="1" applyFont="1" applyFill="1" applyBorder="1" applyAlignment="1">
      <alignment horizontal="center"/>
    </xf>
    <xf numFmtId="49" fontId="7" fillId="0" borderId="10" xfId="0" applyNumberFormat="1" applyFont="1" applyFill="1" applyBorder="1" applyAlignment="1">
      <alignment horizontal="center" wrapText="1"/>
    </xf>
    <xf numFmtId="0" fontId="7" fillId="0" borderId="16" xfId="0" applyNumberFormat="1" applyFont="1" applyFill="1" applyBorder="1" applyAlignment="1">
      <alignment horizontal="center" wrapText="1"/>
    </xf>
    <xf numFmtId="0" fontId="6" fillId="0" borderId="18" xfId="0" applyNumberFormat="1" applyFont="1" applyFill="1" applyBorder="1" applyAlignment="1">
      <alignment vertical="center"/>
    </xf>
    <xf numFmtId="0" fontId="6" fillId="0" borderId="18" xfId="0" applyNumberFormat="1" applyFont="1" applyFill="1" applyBorder="1" applyAlignment="1">
      <alignment horizontal="left" vertical="center"/>
    </xf>
    <xf numFmtId="0" fontId="6" fillId="0" borderId="18" xfId="0" applyNumberFormat="1" applyFont="1" applyFill="1" applyBorder="1" applyAlignment="1">
      <alignment horizontal="center" vertical="center"/>
    </xf>
    <xf numFmtId="0" fontId="6" fillId="0" borderId="18" xfId="0" applyNumberFormat="1" applyFont="1" applyFill="1" applyBorder="1" applyAlignment="1">
      <alignment horizontal="right" vertical="center"/>
    </xf>
    <xf numFmtId="0" fontId="7" fillId="0" borderId="18" xfId="0" applyNumberFormat="1" applyFont="1" applyFill="1" applyBorder="1" applyAlignment="1">
      <alignment shrinkToFit="1"/>
    </xf>
    <xf numFmtId="0" fontId="7" fillId="0" borderId="18" xfId="0" applyNumberFormat="1" applyFont="1" applyFill="1" applyBorder="1" applyAlignment="1"/>
    <xf numFmtId="0" fontId="7" fillId="0" borderId="18" xfId="0" applyNumberFormat="1" applyFont="1" applyFill="1" applyBorder="1" applyAlignment="1">
      <alignment horizontal="left"/>
    </xf>
    <xf numFmtId="0" fontId="8" fillId="0" borderId="18" xfId="0" applyNumberFormat="1" applyFont="1" applyFill="1" applyBorder="1" applyAlignment="1">
      <alignment wrapText="1"/>
    </xf>
    <xf numFmtId="57" fontId="6" fillId="0" borderId="5" xfId="0" applyNumberFormat="1" applyFont="1" applyFill="1" applyBorder="1" applyAlignment="1">
      <alignment horizontal="right" vertical="center"/>
    </xf>
    <xf numFmtId="0" fontId="7" fillId="0" borderId="5" xfId="0" applyNumberFormat="1" applyFont="1" applyFill="1" applyBorder="1" applyAlignment="1">
      <alignment horizontal="center"/>
    </xf>
    <xf numFmtId="0" fontId="7" fillId="0" borderId="18" xfId="0" applyNumberFormat="1" applyFont="1" applyFill="1" applyBorder="1" applyAlignment="1">
      <alignment horizontal="center"/>
    </xf>
    <xf numFmtId="0" fontId="4" fillId="0" borderId="1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ffilesv01\&#65296;&#65300;&#65301;&#12372;&#12415;&#23550;&#31574;&#35506;\10%20&#12456;&#12467;&#12539;&#12471;&#12519;&#12483;&#12503;\&#12456;&#12467;&#12539;&#12471;&#12519;&#12483;&#12503;&#35201;&#32177;&#12288;&#24215;&#33303;&#25968;\&#65320;&#65298;&#65296;\H20.12.1&#29694;&#22312;\36&#26481;&#28023;&#26449;&#65306;&#36861;&#21152;&#12539;&#22793;&#26356;&#24215;&#33303;&#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一覧"/>
      <sheetName val="地方公共団体コード一覧"/>
      <sheetName val="リスト"/>
    </sheetNames>
    <sheetDataSet>
      <sheetData sheetId="0" refreshError="1"/>
      <sheetData sheetId="1" refreshError="1"/>
      <sheetData sheetId="2">
        <row r="2">
          <cell r="A2" t="str">
            <v>追加</v>
          </cell>
        </row>
        <row r="3">
          <cell r="A3" t="str">
            <v>変更</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9"/>
  <sheetViews>
    <sheetView showGridLines="0" tabSelected="1" showOutlineSymbols="0" view="pageBreakPreview" zoomScale="55" zoomScaleNormal="50" zoomScaleSheetLayoutView="55" workbookViewId="0">
      <selection activeCell="AF12" sqref="AF12"/>
    </sheetView>
  </sheetViews>
  <sheetFormatPr defaultColWidth="10.75" defaultRowHeight="16.5" customHeight="1" x14ac:dyDescent="0.15"/>
  <cols>
    <col min="1" max="1" width="6.125" style="46" customWidth="1"/>
    <col min="2" max="2" width="19" style="55" customWidth="1"/>
    <col min="3" max="3" width="11.75" style="52" customWidth="1"/>
    <col min="4" max="4" width="13.75" style="56" customWidth="1"/>
    <col min="5" max="5" width="44.75" style="57" customWidth="1"/>
    <col min="6" max="6" width="11.375" style="57" hidden="1" customWidth="1"/>
    <col min="7" max="7" width="37.625" style="46" customWidth="1"/>
    <col min="8" max="8" width="14.875" style="55" customWidth="1"/>
    <col min="9" max="19" width="8.75" style="46" customWidth="1"/>
    <col min="20" max="20" width="51.25" style="58" customWidth="1"/>
    <col min="21" max="21" width="10.75" style="46" customWidth="1"/>
    <col min="22" max="22" width="13.625" style="46" customWidth="1"/>
    <col min="23" max="16384" width="10.75" style="1"/>
  </cols>
  <sheetData>
    <row r="1" spans="1:24" ht="34.5" customHeight="1" x14ac:dyDescent="0.15">
      <c r="A1" s="85" t="s">
        <v>234</v>
      </c>
      <c r="B1" s="86"/>
      <c r="C1" s="87"/>
      <c r="D1" s="88"/>
      <c r="E1" s="89"/>
      <c r="F1" s="89"/>
      <c r="G1" s="90"/>
      <c r="H1" s="91"/>
      <c r="I1" s="90"/>
      <c r="J1" s="90"/>
      <c r="K1" s="90"/>
      <c r="L1" s="90"/>
      <c r="M1" s="90"/>
      <c r="N1" s="90"/>
      <c r="O1" s="90"/>
      <c r="P1" s="90"/>
      <c r="Q1" s="90"/>
      <c r="R1" s="90"/>
      <c r="S1" s="90"/>
      <c r="T1" s="92"/>
      <c r="U1" s="95" t="s">
        <v>357</v>
      </c>
      <c r="V1" s="95"/>
    </row>
    <row r="2" spans="1:24" ht="16.5" customHeight="1" x14ac:dyDescent="0.15">
      <c r="A2" s="68"/>
      <c r="B2" s="69"/>
      <c r="C2" s="70"/>
      <c r="D2" s="71"/>
      <c r="E2" s="61"/>
      <c r="F2" s="61"/>
      <c r="G2" s="72"/>
      <c r="H2" s="73"/>
      <c r="I2" s="94" t="s">
        <v>163</v>
      </c>
      <c r="J2" s="94"/>
      <c r="K2" s="94"/>
      <c r="L2" s="94"/>
      <c r="M2" s="94"/>
      <c r="N2" s="94"/>
      <c r="O2" s="94"/>
      <c r="P2" s="94"/>
      <c r="Q2" s="94"/>
      <c r="R2" s="94"/>
      <c r="S2" s="94"/>
      <c r="T2" s="94"/>
      <c r="U2" s="72"/>
      <c r="V2" s="72"/>
    </row>
    <row r="3" spans="1:24" ht="16.5" customHeight="1" x14ac:dyDescent="0.15">
      <c r="A3" s="66"/>
      <c r="B3" s="74"/>
      <c r="C3" s="75"/>
      <c r="D3" s="76"/>
      <c r="E3" s="62"/>
      <c r="F3" s="62"/>
      <c r="G3" s="66"/>
      <c r="H3" s="74"/>
      <c r="I3" s="82" t="s">
        <v>26</v>
      </c>
      <c r="J3" s="82" t="s">
        <v>27</v>
      </c>
      <c r="K3" s="82" t="s">
        <v>28</v>
      </c>
      <c r="L3" s="82" t="s">
        <v>29</v>
      </c>
      <c r="M3" s="82" t="s">
        <v>30</v>
      </c>
      <c r="N3" s="82" t="s">
        <v>31</v>
      </c>
      <c r="O3" s="82" t="s">
        <v>32</v>
      </c>
      <c r="P3" s="82" t="s">
        <v>33</v>
      </c>
      <c r="Q3" s="82" t="s">
        <v>34</v>
      </c>
      <c r="R3" s="82" t="s">
        <v>35</v>
      </c>
      <c r="S3" s="82" t="s">
        <v>36</v>
      </c>
      <c r="T3" s="83" t="s">
        <v>197</v>
      </c>
      <c r="U3" s="66"/>
      <c r="V3" s="66"/>
    </row>
    <row r="4" spans="1:24" ht="16.5" customHeight="1" x14ac:dyDescent="0.15">
      <c r="A4" s="75" t="s">
        <v>102</v>
      </c>
      <c r="B4" s="75" t="s">
        <v>37</v>
      </c>
      <c r="C4" s="77" t="s">
        <v>103</v>
      </c>
      <c r="D4" s="75" t="s">
        <v>160</v>
      </c>
      <c r="E4" s="77" t="s">
        <v>104</v>
      </c>
      <c r="F4" s="77" t="s">
        <v>298</v>
      </c>
      <c r="G4" s="75" t="s">
        <v>39</v>
      </c>
      <c r="H4" s="78" t="s">
        <v>40</v>
      </c>
      <c r="I4" s="62" t="s">
        <v>105</v>
      </c>
      <c r="J4" s="62" t="s">
        <v>196</v>
      </c>
      <c r="K4" s="62" t="s">
        <v>106</v>
      </c>
      <c r="L4" s="62" t="s">
        <v>107</v>
      </c>
      <c r="M4" s="62" t="s">
        <v>108</v>
      </c>
      <c r="N4" s="62" t="s">
        <v>109</v>
      </c>
      <c r="O4" s="62" t="s">
        <v>110</v>
      </c>
      <c r="P4" s="62" t="s">
        <v>111</v>
      </c>
      <c r="Q4" s="62" t="s">
        <v>112</v>
      </c>
      <c r="R4" s="62" t="s">
        <v>113</v>
      </c>
      <c r="S4" s="62" t="s">
        <v>114</v>
      </c>
      <c r="T4" s="84" t="s">
        <v>38</v>
      </c>
      <c r="U4" s="78" t="s">
        <v>41</v>
      </c>
      <c r="V4" s="78" t="s">
        <v>42</v>
      </c>
    </row>
    <row r="5" spans="1:24" ht="16.5" customHeight="1" x14ac:dyDescent="0.15">
      <c r="A5" s="66"/>
      <c r="B5" s="74"/>
      <c r="C5" s="75"/>
      <c r="D5" s="76"/>
      <c r="E5" s="62"/>
      <c r="F5" s="62"/>
      <c r="G5" s="66"/>
      <c r="H5" s="74"/>
      <c r="I5" s="62" t="s">
        <v>115</v>
      </c>
      <c r="J5" s="62" t="s">
        <v>198</v>
      </c>
      <c r="K5" s="62" t="s">
        <v>116</v>
      </c>
      <c r="L5" s="62" t="s">
        <v>117</v>
      </c>
      <c r="M5" s="62" t="s">
        <v>118</v>
      </c>
      <c r="N5" s="62" t="s">
        <v>119</v>
      </c>
      <c r="O5" s="62" t="s">
        <v>120</v>
      </c>
      <c r="P5" s="62" t="s">
        <v>120</v>
      </c>
      <c r="Q5" s="62" t="s">
        <v>120</v>
      </c>
      <c r="R5" s="62" t="s">
        <v>120</v>
      </c>
      <c r="S5" s="62" t="s">
        <v>120</v>
      </c>
      <c r="T5" s="64"/>
      <c r="U5" s="66"/>
      <c r="V5" s="66"/>
    </row>
    <row r="6" spans="1:24" ht="16.5" customHeight="1" x14ac:dyDescent="0.15">
      <c r="A6" s="67"/>
      <c r="B6" s="79"/>
      <c r="C6" s="80" t="s">
        <v>121</v>
      </c>
      <c r="D6" s="81"/>
      <c r="E6" s="63"/>
      <c r="F6" s="63"/>
      <c r="G6" s="67"/>
      <c r="H6" s="79"/>
      <c r="I6" s="63" t="s">
        <v>122</v>
      </c>
      <c r="J6" s="63" t="s">
        <v>164</v>
      </c>
      <c r="K6" s="63"/>
      <c r="L6" s="63"/>
      <c r="M6" s="63"/>
      <c r="N6" s="63"/>
      <c r="O6" s="63"/>
      <c r="P6" s="63"/>
      <c r="Q6" s="63"/>
      <c r="R6" s="63"/>
      <c r="S6" s="63"/>
      <c r="T6" s="65"/>
      <c r="U6" s="67"/>
      <c r="V6" s="67"/>
    </row>
    <row r="7" spans="1:24" s="2" customFormat="1" ht="50.1" customHeight="1" x14ac:dyDescent="0.15">
      <c r="A7" s="27">
        <v>1</v>
      </c>
      <c r="B7" s="28" t="s">
        <v>1</v>
      </c>
      <c r="C7" s="29" t="s">
        <v>8</v>
      </c>
      <c r="D7" s="28" t="s">
        <v>5</v>
      </c>
      <c r="E7" s="30" t="s">
        <v>158</v>
      </c>
      <c r="F7" s="60" t="s">
        <v>299</v>
      </c>
      <c r="G7" s="28" t="s">
        <v>265</v>
      </c>
      <c r="H7" s="28" t="s">
        <v>6</v>
      </c>
      <c r="I7" s="31"/>
      <c r="J7" s="31" t="s">
        <v>44</v>
      </c>
      <c r="K7" s="31" t="s">
        <v>43</v>
      </c>
      <c r="L7" s="31" t="s">
        <v>172</v>
      </c>
      <c r="M7" s="31" t="s">
        <v>44</v>
      </c>
      <c r="N7" s="31"/>
      <c r="O7" s="31"/>
      <c r="P7" s="31"/>
      <c r="Q7" s="31" t="s">
        <v>43</v>
      </c>
      <c r="R7" s="31" t="s">
        <v>43</v>
      </c>
      <c r="S7" s="31" t="s">
        <v>43</v>
      </c>
      <c r="T7" s="32"/>
      <c r="U7" s="33">
        <v>35401</v>
      </c>
      <c r="V7" s="93">
        <v>46538</v>
      </c>
      <c r="X7" s="26">
        <v>44347</v>
      </c>
    </row>
    <row r="8" spans="1:24" s="2" customFormat="1" ht="50.1" customHeight="1" x14ac:dyDescent="0.15">
      <c r="A8" s="27">
        <v>2</v>
      </c>
      <c r="B8" s="28" t="s">
        <v>1</v>
      </c>
      <c r="C8" s="29" t="s">
        <v>8</v>
      </c>
      <c r="D8" s="28" t="s">
        <v>7</v>
      </c>
      <c r="E8" s="30" t="s">
        <v>157</v>
      </c>
      <c r="F8" s="60" t="s">
        <v>300</v>
      </c>
      <c r="G8" s="28" t="s">
        <v>266</v>
      </c>
      <c r="H8" s="28" t="s">
        <v>9</v>
      </c>
      <c r="I8" s="31"/>
      <c r="J8" s="31" t="s">
        <v>44</v>
      </c>
      <c r="K8" s="31" t="s">
        <v>43</v>
      </c>
      <c r="L8" s="31" t="s">
        <v>172</v>
      </c>
      <c r="M8" s="31" t="s">
        <v>44</v>
      </c>
      <c r="N8" s="31"/>
      <c r="O8" s="31"/>
      <c r="P8" s="31"/>
      <c r="Q8" s="31" t="s">
        <v>43</v>
      </c>
      <c r="R8" s="31" t="s">
        <v>43</v>
      </c>
      <c r="S8" s="31" t="s">
        <v>43</v>
      </c>
      <c r="T8" s="32"/>
      <c r="U8" s="33">
        <v>35401</v>
      </c>
      <c r="V8" s="93">
        <v>46538</v>
      </c>
      <c r="X8" s="2" t="str">
        <f t="shared" ref="X8:X38" si="0">ASC(G8)</f>
        <v xml:space="preserve"> 水戸市元吉田町1562-2</v>
      </c>
    </row>
    <row r="9" spans="1:24" s="2" customFormat="1" ht="50.1" customHeight="1" x14ac:dyDescent="0.15">
      <c r="A9" s="27">
        <v>3</v>
      </c>
      <c r="B9" s="28" t="s">
        <v>1</v>
      </c>
      <c r="C9" s="29" t="s">
        <v>8</v>
      </c>
      <c r="D9" s="28" t="s">
        <v>10</v>
      </c>
      <c r="E9" s="30" t="s">
        <v>156</v>
      </c>
      <c r="F9" s="60" t="s">
        <v>301</v>
      </c>
      <c r="G9" s="28" t="s">
        <v>267</v>
      </c>
      <c r="H9" s="28" t="s">
        <v>11</v>
      </c>
      <c r="I9" s="31"/>
      <c r="J9" s="31" t="s">
        <v>44</v>
      </c>
      <c r="K9" s="31" t="s">
        <v>43</v>
      </c>
      <c r="L9" s="31" t="s">
        <v>172</v>
      </c>
      <c r="M9" s="31" t="s">
        <v>44</v>
      </c>
      <c r="N9" s="31"/>
      <c r="O9" s="31"/>
      <c r="P9" s="31"/>
      <c r="Q9" s="31" t="s">
        <v>43</v>
      </c>
      <c r="R9" s="31" t="s">
        <v>43</v>
      </c>
      <c r="S9" s="31" t="s">
        <v>43</v>
      </c>
      <c r="T9" s="32"/>
      <c r="U9" s="33">
        <v>35401</v>
      </c>
      <c r="V9" s="93">
        <v>46538</v>
      </c>
      <c r="X9" s="2" t="str">
        <f t="shared" si="0"/>
        <v xml:space="preserve"> 水戸市けやき台3-38</v>
      </c>
    </row>
    <row r="10" spans="1:24" s="2" customFormat="1" ht="50.1" customHeight="1" x14ac:dyDescent="0.15">
      <c r="A10" s="27">
        <v>4</v>
      </c>
      <c r="B10" s="28" t="s">
        <v>1</v>
      </c>
      <c r="C10" s="29" t="s">
        <v>8</v>
      </c>
      <c r="D10" s="28" t="s">
        <v>12</v>
      </c>
      <c r="E10" s="30" t="s">
        <v>248</v>
      </c>
      <c r="F10" s="60" t="s">
        <v>302</v>
      </c>
      <c r="G10" s="28" t="s">
        <v>268</v>
      </c>
      <c r="H10" s="28" t="s">
        <v>13</v>
      </c>
      <c r="I10" s="31"/>
      <c r="J10" s="31" t="s">
        <v>44</v>
      </c>
      <c r="K10" s="31" t="s">
        <v>43</v>
      </c>
      <c r="L10" s="31" t="s">
        <v>172</v>
      </c>
      <c r="M10" s="31" t="s">
        <v>44</v>
      </c>
      <c r="N10" s="31"/>
      <c r="O10" s="31"/>
      <c r="P10" s="31"/>
      <c r="Q10" s="31" t="s">
        <v>43</v>
      </c>
      <c r="R10" s="31" t="s">
        <v>43</v>
      </c>
      <c r="S10" s="31" t="s">
        <v>43</v>
      </c>
      <c r="T10" s="32"/>
      <c r="U10" s="33">
        <v>35401</v>
      </c>
      <c r="V10" s="93">
        <v>45645</v>
      </c>
      <c r="X10" s="2" t="str">
        <f t="shared" si="0"/>
        <v xml:space="preserve"> 水戸市城東2-13-30</v>
      </c>
    </row>
    <row r="11" spans="1:24" s="25" customFormat="1" ht="50.1" customHeight="1" x14ac:dyDescent="0.15">
      <c r="A11" s="27">
        <v>5</v>
      </c>
      <c r="B11" s="28" t="s">
        <v>1</v>
      </c>
      <c r="C11" s="29" t="s">
        <v>8</v>
      </c>
      <c r="D11" s="28" t="s">
        <v>177</v>
      </c>
      <c r="E11" s="30" t="s">
        <v>3</v>
      </c>
      <c r="F11" s="60" t="s">
        <v>303</v>
      </c>
      <c r="G11" s="28" t="s">
        <v>269</v>
      </c>
      <c r="H11" s="28" t="s">
        <v>4</v>
      </c>
      <c r="I11" s="31" t="s">
        <v>43</v>
      </c>
      <c r="J11" s="31" t="s">
        <v>255</v>
      </c>
      <c r="K11" s="31" t="s">
        <v>43</v>
      </c>
      <c r="L11" s="31" t="s">
        <v>43</v>
      </c>
      <c r="M11" s="31"/>
      <c r="N11" s="31" t="s">
        <v>176</v>
      </c>
      <c r="O11" s="31" t="s">
        <v>176</v>
      </c>
      <c r="P11" s="31"/>
      <c r="Q11" s="31" t="s">
        <v>43</v>
      </c>
      <c r="R11" s="31" t="s">
        <v>43</v>
      </c>
      <c r="S11" s="31" t="s">
        <v>43</v>
      </c>
      <c r="T11" s="32" t="s">
        <v>256</v>
      </c>
      <c r="U11" s="33">
        <v>35415</v>
      </c>
      <c r="V11" s="93">
        <v>46539</v>
      </c>
      <c r="X11" s="2" t="str">
        <f t="shared" si="0"/>
        <v>水戸市元吉田町1048-1</v>
      </c>
    </row>
    <row r="12" spans="1:24" s="2" customFormat="1" ht="50.1" customHeight="1" x14ac:dyDescent="0.15">
      <c r="A12" s="27">
        <v>6</v>
      </c>
      <c r="B12" s="28" t="s">
        <v>1</v>
      </c>
      <c r="C12" s="29" t="s">
        <v>8</v>
      </c>
      <c r="D12" s="29" t="s">
        <v>14</v>
      </c>
      <c r="E12" s="28" t="s">
        <v>355</v>
      </c>
      <c r="F12" s="31" t="s">
        <v>304</v>
      </c>
      <c r="G12" s="28" t="s">
        <v>270</v>
      </c>
      <c r="H12" s="28" t="s">
        <v>15</v>
      </c>
      <c r="I12" s="31" t="s">
        <v>172</v>
      </c>
      <c r="J12" s="31"/>
      <c r="K12" s="31" t="s">
        <v>176</v>
      </c>
      <c r="L12" s="31"/>
      <c r="M12" s="31" t="s">
        <v>172</v>
      </c>
      <c r="N12" s="31"/>
      <c r="O12" s="31"/>
      <c r="P12" s="31"/>
      <c r="Q12" s="31"/>
      <c r="R12" s="31"/>
      <c r="S12" s="31"/>
      <c r="T12" s="32"/>
      <c r="U12" s="33">
        <v>35418</v>
      </c>
      <c r="V12" s="93">
        <v>46462</v>
      </c>
      <c r="X12" s="2" t="str">
        <f t="shared" si="0"/>
        <v>水戸市大工町3-1-28</v>
      </c>
    </row>
    <row r="13" spans="1:24" s="2" customFormat="1" ht="50.1" customHeight="1" x14ac:dyDescent="0.15">
      <c r="A13" s="27">
        <v>7</v>
      </c>
      <c r="B13" s="28" t="s">
        <v>1</v>
      </c>
      <c r="C13" s="29" t="s">
        <v>2</v>
      </c>
      <c r="D13" s="28" t="s">
        <v>16</v>
      </c>
      <c r="E13" s="28" t="s">
        <v>17</v>
      </c>
      <c r="F13" s="31" t="s">
        <v>300</v>
      </c>
      <c r="G13" s="28" t="s">
        <v>271</v>
      </c>
      <c r="H13" s="28" t="s">
        <v>18</v>
      </c>
      <c r="I13" s="31" t="s">
        <v>172</v>
      </c>
      <c r="J13" s="31"/>
      <c r="K13" s="31" t="s">
        <v>172</v>
      </c>
      <c r="L13" s="31" t="s">
        <v>172</v>
      </c>
      <c r="M13" s="31"/>
      <c r="N13" s="31"/>
      <c r="O13" s="31" t="s">
        <v>172</v>
      </c>
      <c r="P13" s="31"/>
      <c r="Q13" s="31" t="s">
        <v>172</v>
      </c>
      <c r="R13" s="31" t="s">
        <v>172</v>
      </c>
      <c r="S13" s="31" t="s">
        <v>172</v>
      </c>
      <c r="T13" s="32" t="s">
        <v>328</v>
      </c>
      <c r="U13" s="33">
        <v>35443</v>
      </c>
      <c r="V13" s="93">
        <v>46478</v>
      </c>
      <c r="X13" s="2" t="str">
        <f t="shared" si="0"/>
        <v>水戸市元吉田町荒谷1166-7</v>
      </c>
    </row>
    <row r="14" spans="1:24" s="2" customFormat="1" ht="50.1" customHeight="1" x14ac:dyDescent="0.15">
      <c r="A14" s="27">
        <v>8</v>
      </c>
      <c r="B14" s="28" t="s">
        <v>1</v>
      </c>
      <c r="C14" s="29" t="s">
        <v>8</v>
      </c>
      <c r="D14" s="29" t="s">
        <v>19</v>
      </c>
      <c r="E14" s="28" t="s">
        <v>354</v>
      </c>
      <c r="F14" s="31" t="s">
        <v>305</v>
      </c>
      <c r="G14" s="28" t="s">
        <v>272</v>
      </c>
      <c r="H14" s="28" t="s">
        <v>20</v>
      </c>
      <c r="I14" s="31" t="s">
        <v>172</v>
      </c>
      <c r="J14" s="31" t="s">
        <v>172</v>
      </c>
      <c r="K14" s="31" t="s">
        <v>172</v>
      </c>
      <c r="L14" s="31" t="s">
        <v>235</v>
      </c>
      <c r="M14" s="31" t="s">
        <v>172</v>
      </c>
      <c r="N14" s="31"/>
      <c r="O14" s="31"/>
      <c r="P14" s="31"/>
      <c r="Q14" s="31"/>
      <c r="R14" s="31"/>
      <c r="S14" s="31"/>
      <c r="T14" s="32"/>
      <c r="U14" s="33">
        <v>35451</v>
      </c>
      <c r="V14" s="93">
        <v>46456</v>
      </c>
      <c r="X14" s="2" t="str">
        <f t="shared" si="0"/>
        <v>水戸市末広町2-2-7</v>
      </c>
    </row>
    <row r="15" spans="1:24" s="25" customFormat="1" ht="50.1" customHeight="1" x14ac:dyDescent="0.15">
      <c r="A15" s="27">
        <v>9</v>
      </c>
      <c r="B15" s="28" t="s">
        <v>1</v>
      </c>
      <c r="C15" s="29" t="s">
        <v>8</v>
      </c>
      <c r="D15" s="28" t="s">
        <v>178</v>
      </c>
      <c r="E15" s="30" t="s">
        <v>249</v>
      </c>
      <c r="F15" s="60" t="s">
        <v>306</v>
      </c>
      <c r="G15" s="28" t="s">
        <v>273</v>
      </c>
      <c r="H15" s="28" t="s">
        <v>152</v>
      </c>
      <c r="I15" s="31" t="s">
        <v>43</v>
      </c>
      <c r="J15" s="31" t="s">
        <v>44</v>
      </c>
      <c r="K15" s="31" t="s">
        <v>255</v>
      </c>
      <c r="L15" s="31" t="s">
        <v>44</v>
      </c>
      <c r="M15" s="31" t="s">
        <v>43</v>
      </c>
      <c r="N15" s="31"/>
      <c r="O15" s="31" t="s">
        <v>44</v>
      </c>
      <c r="P15" s="31" t="s">
        <v>44</v>
      </c>
      <c r="Q15" s="31" t="s">
        <v>44</v>
      </c>
      <c r="R15" s="31" t="s">
        <v>44</v>
      </c>
      <c r="S15" s="31" t="s">
        <v>44</v>
      </c>
      <c r="T15" s="32"/>
      <c r="U15" s="33">
        <v>35451</v>
      </c>
      <c r="V15" s="93">
        <v>45645</v>
      </c>
      <c r="X15" s="2" t="str">
        <f t="shared" si="0"/>
        <v xml:space="preserve"> 水戸市泉町3-1-21</v>
      </c>
    </row>
    <row r="16" spans="1:24" s="25" customFormat="1" ht="50.1" customHeight="1" x14ac:dyDescent="0.15">
      <c r="A16" s="27">
        <v>10</v>
      </c>
      <c r="B16" s="28" t="s">
        <v>1</v>
      </c>
      <c r="C16" s="29" t="s">
        <v>8</v>
      </c>
      <c r="D16" s="28" t="s">
        <v>179</v>
      </c>
      <c r="E16" s="30" t="s">
        <v>250</v>
      </c>
      <c r="F16" s="60" t="s">
        <v>307</v>
      </c>
      <c r="G16" s="28" t="s">
        <v>274</v>
      </c>
      <c r="H16" s="28" t="s">
        <v>151</v>
      </c>
      <c r="I16" s="31" t="s">
        <v>44</v>
      </c>
      <c r="J16" s="31" t="s">
        <v>44</v>
      </c>
      <c r="K16" s="31" t="s">
        <v>43</v>
      </c>
      <c r="L16" s="31" t="s">
        <v>44</v>
      </c>
      <c r="M16" s="31" t="s">
        <v>43</v>
      </c>
      <c r="N16" s="31" t="s">
        <v>44</v>
      </c>
      <c r="O16" s="31" t="s">
        <v>44</v>
      </c>
      <c r="P16" s="31" t="s">
        <v>44</v>
      </c>
      <c r="Q16" s="31" t="s">
        <v>44</v>
      </c>
      <c r="R16" s="31" t="s">
        <v>44</v>
      </c>
      <c r="S16" s="31" t="s">
        <v>44</v>
      </c>
      <c r="T16" s="32" t="s">
        <v>123</v>
      </c>
      <c r="U16" s="33">
        <v>35451</v>
      </c>
      <c r="V16" s="93">
        <v>45717</v>
      </c>
      <c r="X16" s="2" t="str">
        <f t="shared" si="0"/>
        <v xml:space="preserve"> 水戸市泉町3-2-9</v>
      </c>
    </row>
    <row r="17" spans="1:24" s="25" customFormat="1" ht="50.1" customHeight="1" x14ac:dyDescent="0.15">
      <c r="A17" s="27">
        <v>11</v>
      </c>
      <c r="B17" s="28" t="s">
        <v>1</v>
      </c>
      <c r="C17" s="29" t="s">
        <v>8</v>
      </c>
      <c r="D17" s="28" t="s">
        <v>165</v>
      </c>
      <c r="E17" s="30" t="s">
        <v>251</v>
      </c>
      <c r="F17" s="60" t="s">
        <v>308</v>
      </c>
      <c r="G17" s="28" t="s">
        <v>275</v>
      </c>
      <c r="H17" s="28" t="s">
        <v>153</v>
      </c>
      <c r="I17" s="31" t="s">
        <v>43</v>
      </c>
      <c r="J17" s="31" t="s">
        <v>43</v>
      </c>
      <c r="K17" s="31" t="s">
        <v>43</v>
      </c>
      <c r="L17" s="31" t="s">
        <v>43</v>
      </c>
      <c r="M17" s="31" t="s">
        <v>0</v>
      </c>
      <c r="N17" s="31" t="s">
        <v>44</v>
      </c>
      <c r="O17" s="31" t="s">
        <v>43</v>
      </c>
      <c r="P17" s="31" t="s">
        <v>43</v>
      </c>
      <c r="Q17" s="31" t="s">
        <v>44</v>
      </c>
      <c r="R17" s="31" t="s">
        <v>44</v>
      </c>
      <c r="S17" s="31" t="s">
        <v>44</v>
      </c>
      <c r="T17" s="32" t="s">
        <v>247</v>
      </c>
      <c r="U17" s="33">
        <v>35601</v>
      </c>
      <c r="V17" s="93">
        <v>45631</v>
      </c>
      <c r="X17" s="2" t="str">
        <f t="shared" si="0"/>
        <v xml:space="preserve"> 水戸市五軒町3-1-53</v>
      </c>
    </row>
    <row r="18" spans="1:24" s="25" customFormat="1" ht="50.1" customHeight="1" x14ac:dyDescent="0.15">
      <c r="A18" s="27">
        <v>12</v>
      </c>
      <c r="B18" s="28" t="s">
        <v>1</v>
      </c>
      <c r="C18" s="29" t="s">
        <v>8</v>
      </c>
      <c r="D18" s="28" t="s">
        <v>181</v>
      </c>
      <c r="E18" s="30" t="s">
        <v>180</v>
      </c>
      <c r="F18" s="60" t="s">
        <v>303</v>
      </c>
      <c r="G18" s="28" t="s">
        <v>276</v>
      </c>
      <c r="H18" s="28" t="s">
        <v>154</v>
      </c>
      <c r="I18" s="31" t="s">
        <v>44</v>
      </c>
      <c r="J18" s="31" t="s">
        <v>44</v>
      </c>
      <c r="K18" s="31" t="s">
        <v>43</v>
      </c>
      <c r="L18" s="31" t="s">
        <v>44</v>
      </c>
      <c r="M18" s="31" t="s">
        <v>43</v>
      </c>
      <c r="N18" s="31" t="s">
        <v>44</v>
      </c>
      <c r="O18" s="31" t="s">
        <v>44</v>
      </c>
      <c r="P18" s="31" t="s">
        <v>44</v>
      </c>
      <c r="Q18" s="31" t="s">
        <v>44</v>
      </c>
      <c r="R18" s="31" t="s">
        <v>44</v>
      </c>
      <c r="S18" s="31" t="s">
        <v>44</v>
      </c>
      <c r="T18" s="32"/>
      <c r="U18" s="33">
        <v>35620</v>
      </c>
      <c r="V18" s="93">
        <v>45583</v>
      </c>
      <c r="X18" s="2" t="str">
        <f t="shared" si="0"/>
        <v>水戸市元吉田町1811-20</v>
      </c>
    </row>
    <row r="19" spans="1:24" s="25" customFormat="1" ht="50.1" customHeight="1" x14ac:dyDescent="0.15">
      <c r="A19" s="27">
        <v>13</v>
      </c>
      <c r="B19" s="28" t="s">
        <v>1</v>
      </c>
      <c r="C19" s="29" t="s">
        <v>8</v>
      </c>
      <c r="D19" s="28" t="s">
        <v>183</v>
      </c>
      <c r="E19" s="30" t="s">
        <v>353</v>
      </c>
      <c r="F19" s="60" t="s">
        <v>310</v>
      </c>
      <c r="G19" s="28" t="s">
        <v>277</v>
      </c>
      <c r="H19" s="28" t="s">
        <v>261</v>
      </c>
      <c r="I19" s="31" t="s">
        <v>43</v>
      </c>
      <c r="J19" s="31" t="s">
        <v>43</v>
      </c>
      <c r="K19" s="31" t="s">
        <v>43</v>
      </c>
      <c r="L19" s="31" t="s">
        <v>182</v>
      </c>
      <c r="M19" s="31" t="s">
        <v>43</v>
      </c>
      <c r="N19" s="31" t="s">
        <v>43</v>
      </c>
      <c r="O19" s="31" t="s">
        <v>43</v>
      </c>
      <c r="P19" s="31"/>
      <c r="Q19" s="31"/>
      <c r="R19" s="31"/>
      <c r="S19" s="31" t="s">
        <v>43</v>
      </c>
      <c r="T19" s="32"/>
      <c r="U19" s="33">
        <v>35831</v>
      </c>
      <c r="V19" s="93">
        <v>45717</v>
      </c>
      <c r="X19" s="2" t="str">
        <f t="shared" si="0"/>
        <v xml:space="preserve"> 水戸市文京2-1-1</v>
      </c>
    </row>
    <row r="20" spans="1:24" s="2" customFormat="1" ht="50.1" customHeight="1" x14ac:dyDescent="0.15">
      <c r="A20" s="27">
        <v>14</v>
      </c>
      <c r="B20" s="28" t="s">
        <v>1</v>
      </c>
      <c r="C20" s="29" t="s">
        <v>8</v>
      </c>
      <c r="D20" s="28" t="s">
        <v>21</v>
      </c>
      <c r="E20" s="30" t="s">
        <v>347</v>
      </c>
      <c r="F20" s="60" t="s">
        <v>309</v>
      </c>
      <c r="G20" s="28" t="s">
        <v>278</v>
      </c>
      <c r="H20" s="28" t="s">
        <v>22</v>
      </c>
      <c r="I20" s="31" t="s">
        <v>43</v>
      </c>
      <c r="J20" s="31" t="s">
        <v>43</v>
      </c>
      <c r="K20" s="31" t="s">
        <v>43</v>
      </c>
      <c r="L20" s="31"/>
      <c r="M20" s="31" t="s">
        <v>43</v>
      </c>
      <c r="N20" s="31"/>
      <c r="O20" s="31"/>
      <c r="P20" s="31"/>
      <c r="Q20" s="31"/>
      <c r="R20" s="31"/>
      <c r="S20" s="31"/>
      <c r="T20" s="32"/>
      <c r="U20" s="33">
        <v>36395</v>
      </c>
      <c r="V20" s="93">
        <v>46339</v>
      </c>
      <c r="X20" s="2" t="str">
        <f t="shared" si="0"/>
        <v xml:space="preserve"> 水戸市元吉田町1851-2</v>
      </c>
    </row>
    <row r="21" spans="1:24" s="2" customFormat="1" ht="50.1" customHeight="1" x14ac:dyDescent="0.15">
      <c r="A21" s="27">
        <v>15</v>
      </c>
      <c r="B21" s="28" t="s">
        <v>1</v>
      </c>
      <c r="C21" s="29" t="s">
        <v>2</v>
      </c>
      <c r="D21" s="28" t="s">
        <v>23</v>
      </c>
      <c r="E21" s="28" t="s">
        <v>24</v>
      </c>
      <c r="F21" s="31" t="s">
        <v>311</v>
      </c>
      <c r="G21" s="28" t="s">
        <v>279</v>
      </c>
      <c r="H21" s="28" t="s">
        <v>25</v>
      </c>
      <c r="I21" s="31" t="s">
        <v>172</v>
      </c>
      <c r="J21" s="31"/>
      <c r="K21" s="31" t="s">
        <v>172</v>
      </c>
      <c r="L21" s="31" t="s">
        <v>172</v>
      </c>
      <c r="M21" s="31"/>
      <c r="N21" s="31"/>
      <c r="O21" s="31" t="s">
        <v>172</v>
      </c>
      <c r="P21" s="31"/>
      <c r="Q21" s="31" t="s">
        <v>172</v>
      </c>
      <c r="R21" s="31" t="s">
        <v>172</v>
      </c>
      <c r="S21" s="31" t="s">
        <v>172</v>
      </c>
      <c r="T21" s="32" t="s">
        <v>328</v>
      </c>
      <c r="U21" s="33">
        <v>36677</v>
      </c>
      <c r="V21" s="93">
        <v>46478</v>
      </c>
      <c r="X21" s="2" t="str">
        <f t="shared" si="0"/>
        <v>水戸市東前町790</v>
      </c>
    </row>
    <row r="22" spans="1:24" s="25" customFormat="1" ht="50.1" customHeight="1" x14ac:dyDescent="0.15">
      <c r="A22" s="27">
        <v>16</v>
      </c>
      <c r="B22" s="28" t="s">
        <v>1</v>
      </c>
      <c r="C22" s="29" t="s">
        <v>8</v>
      </c>
      <c r="D22" s="28" t="s">
        <v>185</v>
      </c>
      <c r="E22" s="30" t="s">
        <v>252</v>
      </c>
      <c r="F22" s="60" t="s">
        <v>312</v>
      </c>
      <c r="G22" s="28" t="s">
        <v>280</v>
      </c>
      <c r="H22" s="28" t="s">
        <v>155</v>
      </c>
      <c r="I22" s="31" t="s">
        <v>43</v>
      </c>
      <c r="J22" s="31"/>
      <c r="K22" s="31" t="s">
        <v>43</v>
      </c>
      <c r="L22" s="31" t="s">
        <v>43</v>
      </c>
      <c r="M22" s="31"/>
      <c r="N22" s="31"/>
      <c r="O22" s="31" t="s">
        <v>43</v>
      </c>
      <c r="P22" s="31"/>
      <c r="Q22" s="31" t="s">
        <v>43</v>
      </c>
      <c r="R22" s="31" t="s">
        <v>184</v>
      </c>
      <c r="S22" s="31" t="s">
        <v>184</v>
      </c>
      <c r="T22" s="32" t="s">
        <v>356</v>
      </c>
      <c r="U22" s="33">
        <v>36837</v>
      </c>
      <c r="V22" s="93">
        <v>46478</v>
      </c>
      <c r="X22" s="2" t="str">
        <f t="shared" si="0"/>
        <v xml:space="preserve"> 水戸市見川2-3066-1</v>
      </c>
    </row>
    <row r="23" spans="1:24" s="25" customFormat="1" ht="50.1" customHeight="1" x14ac:dyDescent="0.15">
      <c r="A23" s="27">
        <v>17</v>
      </c>
      <c r="B23" s="28" t="s">
        <v>1</v>
      </c>
      <c r="C23" s="29" t="s">
        <v>8</v>
      </c>
      <c r="D23" s="28" t="s">
        <v>187</v>
      </c>
      <c r="E23" s="30" t="s">
        <v>253</v>
      </c>
      <c r="F23" s="60" t="s">
        <v>313</v>
      </c>
      <c r="G23" s="28" t="s">
        <v>281</v>
      </c>
      <c r="H23" s="28" t="s">
        <v>186</v>
      </c>
      <c r="I23" s="31" t="s">
        <v>43</v>
      </c>
      <c r="J23" s="31"/>
      <c r="K23" s="31" t="s">
        <v>254</v>
      </c>
      <c r="L23" s="31"/>
      <c r="M23" s="31"/>
      <c r="N23" s="31"/>
      <c r="O23" s="31"/>
      <c r="P23" s="31"/>
      <c r="Q23" s="31"/>
      <c r="R23" s="31"/>
      <c r="S23" s="31" t="s">
        <v>254</v>
      </c>
      <c r="T23" s="32"/>
      <c r="U23" s="33">
        <v>36874</v>
      </c>
      <c r="V23" s="93">
        <v>45639</v>
      </c>
      <c r="X23" s="2" t="str">
        <f t="shared" si="0"/>
        <v>水戸市千波町2602-4</v>
      </c>
    </row>
    <row r="24" spans="1:24" s="25" customFormat="1" ht="50.1" customHeight="1" x14ac:dyDescent="0.15">
      <c r="A24" s="27">
        <v>18</v>
      </c>
      <c r="B24" s="28" t="s">
        <v>211</v>
      </c>
      <c r="C24" s="29" t="s">
        <v>212</v>
      </c>
      <c r="D24" s="28" t="s">
        <v>213</v>
      </c>
      <c r="E24" s="30" t="s">
        <v>329</v>
      </c>
      <c r="F24" s="60" t="s">
        <v>314</v>
      </c>
      <c r="G24" s="28" t="s">
        <v>282</v>
      </c>
      <c r="H24" s="28" t="s">
        <v>214</v>
      </c>
      <c r="I24" s="31" t="s">
        <v>188</v>
      </c>
      <c r="J24" s="31"/>
      <c r="K24" s="31" t="s">
        <v>188</v>
      </c>
      <c r="L24" s="31" t="s">
        <v>188</v>
      </c>
      <c r="M24" s="31"/>
      <c r="N24" s="31"/>
      <c r="O24" s="31" t="s">
        <v>188</v>
      </c>
      <c r="P24" s="31"/>
      <c r="Q24" s="31" t="s">
        <v>188</v>
      </c>
      <c r="R24" s="31" t="s">
        <v>188</v>
      </c>
      <c r="S24" s="31" t="s">
        <v>188</v>
      </c>
      <c r="T24" s="32" t="s">
        <v>328</v>
      </c>
      <c r="U24" s="33">
        <v>38049</v>
      </c>
      <c r="V24" s="93">
        <v>46478</v>
      </c>
      <c r="X24" s="2" t="str">
        <f t="shared" si="0"/>
        <v>水戸市平須町1828-36</v>
      </c>
    </row>
    <row r="25" spans="1:24" s="2" customFormat="1" ht="50.1" customHeight="1" x14ac:dyDescent="0.15">
      <c r="A25" s="27">
        <v>19</v>
      </c>
      <c r="B25" s="28" t="s">
        <v>45</v>
      </c>
      <c r="C25" s="29" t="s">
        <v>2</v>
      </c>
      <c r="D25" s="28" t="s">
        <v>206</v>
      </c>
      <c r="E25" s="30" t="s">
        <v>159</v>
      </c>
      <c r="F25" s="60" t="s">
        <v>315</v>
      </c>
      <c r="G25" s="28" t="s">
        <v>283</v>
      </c>
      <c r="H25" s="28" t="s">
        <v>207</v>
      </c>
      <c r="I25" s="31" t="s">
        <v>43</v>
      </c>
      <c r="J25" s="31"/>
      <c r="K25" s="31" t="s">
        <v>43</v>
      </c>
      <c r="L25" s="31" t="s">
        <v>43</v>
      </c>
      <c r="M25" s="31"/>
      <c r="N25" s="31"/>
      <c r="O25" s="31" t="s">
        <v>43</v>
      </c>
      <c r="P25" s="31"/>
      <c r="Q25" s="31" t="s">
        <v>43</v>
      </c>
      <c r="R25" s="31" t="s">
        <v>43</v>
      </c>
      <c r="S25" s="31" t="s">
        <v>43</v>
      </c>
      <c r="T25" s="32" t="s">
        <v>328</v>
      </c>
      <c r="U25" s="33">
        <v>38467</v>
      </c>
      <c r="V25" s="93">
        <v>46478</v>
      </c>
      <c r="X25" s="2" t="str">
        <f t="shared" si="0"/>
        <v>水戸市河和田1-1</v>
      </c>
    </row>
    <row r="26" spans="1:24" s="2" customFormat="1" ht="50.1" customHeight="1" x14ac:dyDescent="0.15">
      <c r="A26" s="27">
        <v>20</v>
      </c>
      <c r="B26" s="28" t="s">
        <v>211</v>
      </c>
      <c r="C26" s="29" t="s">
        <v>2</v>
      </c>
      <c r="D26" s="28" t="s">
        <v>215</v>
      </c>
      <c r="E26" s="28" t="s">
        <v>348</v>
      </c>
      <c r="F26" s="31" t="s">
        <v>316</v>
      </c>
      <c r="G26" s="28" t="s">
        <v>284</v>
      </c>
      <c r="H26" s="28" t="s">
        <v>216</v>
      </c>
      <c r="I26" s="31"/>
      <c r="J26" s="31"/>
      <c r="K26" s="31" t="s">
        <v>172</v>
      </c>
      <c r="L26" s="31" t="s">
        <v>172</v>
      </c>
      <c r="M26" s="31"/>
      <c r="N26" s="31" t="s">
        <v>172</v>
      </c>
      <c r="O26" s="31"/>
      <c r="P26" s="31"/>
      <c r="Q26" s="31" t="s">
        <v>172</v>
      </c>
      <c r="R26" s="31" t="s">
        <v>172</v>
      </c>
      <c r="S26" s="31" t="s">
        <v>172</v>
      </c>
      <c r="T26" s="32" t="s">
        <v>259</v>
      </c>
      <c r="U26" s="33">
        <v>38590</v>
      </c>
      <c r="V26" s="93">
        <v>46339</v>
      </c>
      <c r="X26" s="2" t="str">
        <f t="shared" si="0"/>
        <v>水戸市姫子2-30</v>
      </c>
    </row>
    <row r="27" spans="1:24" s="2" customFormat="1" ht="50.1" customHeight="1" x14ac:dyDescent="0.15">
      <c r="A27" s="27">
        <v>21</v>
      </c>
      <c r="B27" s="28" t="s">
        <v>211</v>
      </c>
      <c r="C27" s="29" t="s">
        <v>212</v>
      </c>
      <c r="D27" s="28" t="s">
        <v>217</v>
      </c>
      <c r="E27" s="30" t="s">
        <v>174</v>
      </c>
      <c r="F27" s="60" t="s">
        <v>317</v>
      </c>
      <c r="G27" s="28" t="s">
        <v>285</v>
      </c>
      <c r="H27" s="28" t="s">
        <v>218</v>
      </c>
      <c r="I27" s="31"/>
      <c r="J27" s="31"/>
      <c r="K27" s="31" t="s">
        <v>172</v>
      </c>
      <c r="L27" s="31" t="s">
        <v>172</v>
      </c>
      <c r="M27" s="31"/>
      <c r="N27" s="31"/>
      <c r="O27" s="31"/>
      <c r="P27" s="31"/>
      <c r="Q27" s="31" t="s">
        <v>172</v>
      </c>
      <c r="R27" s="31" t="s">
        <v>172</v>
      </c>
      <c r="S27" s="31" t="s">
        <v>172</v>
      </c>
      <c r="T27" s="32"/>
      <c r="U27" s="33">
        <v>38821</v>
      </c>
      <c r="V27" s="93">
        <v>46538</v>
      </c>
      <c r="X27" s="2" t="str">
        <f t="shared" si="0"/>
        <v>水戸市内原町1171-3</v>
      </c>
    </row>
    <row r="28" spans="1:24" s="25" customFormat="1" ht="50.1" customHeight="1" x14ac:dyDescent="0.15">
      <c r="A28" s="27">
        <v>22</v>
      </c>
      <c r="B28" s="28" t="s">
        <v>211</v>
      </c>
      <c r="C28" s="29" t="s">
        <v>212</v>
      </c>
      <c r="D28" s="28" t="s">
        <v>219</v>
      </c>
      <c r="E28" s="30" t="s">
        <v>175</v>
      </c>
      <c r="F28" s="60" t="s">
        <v>318</v>
      </c>
      <c r="G28" s="28" t="s">
        <v>286</v>
      </c>
      <c r="H28" s="28" t="s">
        <v>220</v>
      </c>
      <c r="I28" s="31" t="s">
        <v>189</v>
      </c>
      <c r="J28" s="31" t="s">
        <v>346</v>
      </c>
      <c r="K28" s="31" t="s">
        <v>189</v>
      </c>
      <c r="L28" s="31" t="s">
        <v>189</v>
      </c>
      <c r="M28" s="31"/>
      <c r="N28" s="31" t="s">
        <v>189</v>
      </c>
      <c r="O28" s="31"/>
      <c r="P28" s="31"/>
      <c r="Q28" s="31" t="s">
        <v>189</v>
      </c>
      <c r="R28" s="31" t="s">
        <v>189</v>
      </c>
      <c r="S28" s="31" t="s">
        <v>257</v>
      </c>
      <c r="T28" s="32" t="s">
        <v>258</v>
      </c>
      <c r="U28" s="33">
        <v>39143</v>
      </c>
      <c r="V28" s="93">
        <v>45715</v>
      </c>
      <c r="X28" s="2" t="str">
        <f t="shared" si="0"/>
        <v>水戸市小吹町新山2582-2</v>
      </c>
    </row>
    <row r="29" spans="1:24" s="2" customFormat="1" ht="50.1" customHeight="1" x14ac:dyDescent="0.15">
      <c r="A29" s="27">
        <v>23</v>
      </c>
      <c r="B29" s="28" t="s">
        <v>45</v>
      </c>
      <c r="C29" s="29" t="s">
        <v>2</v>
      </c>
      <c r="D29" s="28" t="s">
        <v>208</v>
      </c>
      <c r="E29" s="30" t="s">
        <v>209</v>
      </c>
      <c r="F29" s="60" t="s">
        <v>319</v>
      </c>
      <c r="G29" s="28" t="s">
        <v>287</v>
      </c>
      <c r="H29" s="28" t="s">
        <v>210</v>
      </c>
      <c r="I29" s="31"/>
      <c r="J29" s="31"/>
      <c r="K29" s="31" t="s">
        <v>43</v>
      </c>
      <c r="L29" s="31" t="s">
        <v>43</v>
      </c>
      <c r="M29" s="31" t="s">
        <v>43</v>
      </c>
      <c r="N29" s="31" t="s">
        <v>43</v>
      </c>
      <c r="O29" s="31" t="s">
        <v>43</v>
      </c>
      <c r="P29" s="31" t="s">
        <v>43</v>
      </c>
      <c r="Q29" s="31" t="s">
        <v>43</v>
      </c>
      <c r="R29" s="31" t="s">
        <v>43</v>
      </c>
      <c r="S29" s="31" t="s">
        <v>43</v>
      </c>
      <c r="T29" s="32" t="s">
        <v>345</v>
      </c>
      <c r="U29" s="33">
        <v>39377</v>
      </c>
      <c r="V29" s="93">
        <v>45953</v>
      </c>
      <c r="X29" s="2" t="str">
        <f t="shared" si="0"/>
        <v>水戸市中原町字西135</v>
      </c>
    </row>
    <row r="30" spans="1:24" s="25" customFormat="1" ht="50.1" customHeight="1" x14ac:dyDescent="0.15">
      <c r="A30" s="27">
        <v>24</v>
      </c>
      <c r="B30" s="28" t="s">
        <v>211</v>
      </c>
      <c r="C30" s="29" t="s">
        <v>212</v>
      </c>
      <c r="D30" s="29" t="s">
        <v>221</v>
      </c>
      <c r="E30" s="28" t="s">
        <v>192</v>
      </c>
      <c r="F30" s="31" t="s">
        <v>320</v>
      </c>
      <c r="G30" s="28" t="s">
        <v>288</v>
      </c>
      <c r="H30" s="28" t="s">
        <v>222</v>
      </c>
      <c r="I30" s="31" t="s">
        <v>191</v>
      </c>
      <c r="J30" s="31" t="s">
        <v>260</v>
      </c>
      <c r="K30" s="31" t="s">
        <v>191</v>
      </c>
      <c r="L30" s="31" t="s">
        <v>191</v>
      </c>
      <c r="M30" s="31"/>
      <c r="N30" s="31" t="s">
        <v>191</v>
      </c>
      <c r="O30" s="31" t="s">
        <v>190</v>
      </c>
      <c r="P30" s="31" t="s">
        <v>190</v>
      </c>
      <c r="Q30" s="31" t="s">
        <v>191</v>
      </c>
      <c r="R30" s="31" t="s">
        <v>191</v>
      </c>
      <c r="S30" s="31" t="s">
        <v>190</v>
      </c>
      <c r="T30" s="32"/>
      <c r="U30" s="33">
        <v>40235</v>
      </c>
      <c r="V30" s="93">
        <v>46078</v>
      </c>
      <c r="X30" s="2" t="str">
        <f t="shared" si="0"/>
        <v>水戸市双葉台4-648-1</v>
      </c>
    </row>
    <row r="31" spans="1:24" s="25" customFormat="1" ht="50.1" customHeight="1" x14ac:dyDescent="0.15">
      <c r="A31" s="27">
        <v>25</v>
      </c>
      <c r="B31" s="28" t="s">
        <v>211</v>
      </c>
      <c r="C31" s="29" t="s">
        <v>212</v>
      </c>
      <c r="D31" s="29" t="s">
        <v>223</v>
      </c>
      <c r="E31" s="28" t="s">
        <v>195</v>
      </c>
      <c r="F31" s="31" t="s">
        <v>321</v>
      </c>
      <c r="G31" s="28" t="s">
        <v>289</v>
      </c>
      <c r="H31" s="28" t="s">
        <v>224</v>
      </c>
      <c r="I31" s="31"/>
      <c r="J31" s="31"/>
      <c r="K31" s="31" t="s">
        <v>194</v>
      </c>
      <c r="L31" s="31" t="s">
        <v>194</v>
      </c>
      <c r="M31" s="31"/>
      <c r="N31" s="31" t="s">
        <v>194</v>
      </c>
      <c r="O31" s="31" t="s">
        <v>193</v>
      </c>
      <c r="P31" s="31" t="s">
        <v>193</v>
      </c>
      <c r="Q31" s="31" t="s">
        <v>194</v>
      </c>
      <c r="R31" s="31" t="s">
        <v>194</v>
      </c>
      <c r="S31" s="31" t="s">
        <v>193</v>
      </c>
      <c r="T31" s="32" t="s">
        <v>259</v>
      </c>
      <c r="U31" s="33">
        <v>40235</v>
      </c>
      <c r="V31" s="93">
        <v>45713</v>
      </c>
      <c r="X31" s="2" t="str">
        <f t="shared" si="0"/>
        <v>水戸市百合が丘8-3</v>
      </c>
    </row>
    <row r="32" spans="1:24" s="25" customFormat="1" ht="50.1" customHeight="1" x14ac:dyDescent="0.15">
      <c r="A32" s="27">
        <v>26</v>
      </c>
      <c r="B32" s="28" t="s">
        <v>211</v>
      </c>
      <c r="C32" s="29" t="s">
        <v>2</v>
      </c>
      <c r="D32" s="29" t="s">
        <v>225</v>
      </c>
      <c r="E32" s="30" t="s">
        <v>344</v>
      </c>
      <c r="F32" s="60" t="s">
        <v>312</v>
      </c>
      <c r="G32" s="28" t="s">
        <v>290</v>
      </c>
      <c r="H32" s="28" t="s">
        <v>226</v>
      </c>
      <c r="I32" s="31"/>
      <c r="J32" s="31"/>
      <c r="K32" s="31"/>
      <c r="L32" s="31" t="s">
        <v>0</v>
      </c>
      <c r="M32" s="31"/>
      <c r="N32" s="31"/>
      <c r="O32" s="31"/>
      <c r="P32" s="31"/>
      <c r="Q32" s="31"/>
      <c r="R32" s="31"/>
      <c r="S32" s="31"/>
      <c r="T32" s="32"/>
      <c r="U32" s="33">
        <v>40287</v>
      </c>
      <c r="V32" s="93">
        <v>45892</v>
      </c>
      <c r="X32" s="2" t="str">
        <f t="shared" si="0"/>
        <v>水戸市見川5-115-4</v>
      </c>
    </row>
    <row r="33" spans="1:24" s="2" customFormat="1" ht="50.1" customHeight="1" x14ac:dyDescent="0.15">
      <c r="A33" s="27">
        <v>27</v>
      </c>
      <c r="B33" s="28" t="s">
        <v>211</v>
      </c>
      <c r="C33" s="29" t="s">
        <v>2</v>
      </c>
      <c r="D33" s="28" t="s">
        <v>227</v>
      </c>
      <c r="E33" s="28" t="s">
        <v>349</v>
      </c>
      <c r="F33" s="31" t="s">
        <v>322</v>
      </c>
      <c r="G33" s="28" t="s">
        <v>291</v>
      </c>
      <c r="H33" s="28" t="s">
        <v>228</v>
      </c>
      <c r="I33" s="31" t="s">
        <v>172</v>
      </c>
      <c r="J33" s="31"/>
      <c r="K33" s="31"/>
      <c r="L33" s="31"/>
      <c r="M33" s="31" t="s">
        <v>172</v>
      </c>
      <c r="N33" s="31"/>
      <c r="O33" s="31"/>
      <c r="P33" s="31"/>
      <c r="Q33" s="31"/>
      <c r="R33" s="31"/>
      <c r="S33" s="31"/>
      <c r="T33" s="32" t="s">
        <v>352</v>
      </c>
      <c r="U33" s="33">
        <v>40860</v>
      </c>
      <c r="V33" s="93">
        <v>46339</v>
      </c>
      <c r="X33" s="2" t="str">
        <f t="shared" si="0"/>
        <v>水戸市笠原町1517-2</v>
      </c>
    </row>
    <row r="34" spans="1:24" s="2" customFormat="1" ht="50.1" customHeight="1" x14ac:dyDescent="0.15">
      <c r="A34" s="27">
        <v>28</v>
      </c>
      <c r="B34" s="28" t="s">
        <v>211</v>
      </c>
      <c r="C34" s="29" t="s">
        <v>2</v>
      </c>
      <c r="D34" s="28" t="s">
        <v>229</v>
      </c>
      <c r="E34" s="28" t="s">
        <v>350</v>
      </c>
      <c r="F34" s="31" t="s">
        <v>323</v>
      </c>
      <c r="G34" s="28" t="s">
        <v>292</v>
      </c>
      <c r="H34" s="28" t="s">
        <v>230</v>
      </c>
      <c r="I34" s="31" t="s">
        <v>172</v>
      </c>
      <c r="J34" s="31"/>
      <c r="K34" s="31"/>
      <c r="L34" s="31"/>
      <c r="M34" s="31" t="s">
        <v>172</v>
      </c>
      <c r="N34" s="31"/>
      <c r="O34" s="31"/>
      <c r="P34" s="31"/>
      <c r="Q34" s="31"/>
      <c r="R34" s="31"/>
      <c r="S34" s="31"/>
      <c r="T34" s="32" t="s">
        <v>352</v>
      </c>
      <c r="U34" s="33">
        <v>40860</v>
      </c>
      <c r="V34" s="93">
        <v>46339</v>
      </c>
      <c r="X34" s="2" t="str">
        <f t="shared" si="0"/>
        <v>水戸市千波町1949-1</v>
      </c>
    </row>
    <row r="35" spans="1:24" s="2" customFormat="1" ht="50.1" customHeight="1" x14ac:dyDescent="0.15">
      <c r="A35" s="27">
        <v>29</v>
      </c>
      <c r="B35" s="28" t="s">
        <v>211</v>
      </c>
      <c r="C35" s="29" t="s">
        <v>2</v>
      </c>
      <c r="D35" s="28" t="s">
        <v>231</v>
      </c>
      <c r="E35" s="28" t="s">
        <v>351</v>
      </c>
      <c r="F35" s="31" t="s">
        <v>324</v>
      </c>
      <c r="G35" s="28" t="s">
        <v>293</v>
      </c>
      <c r="H35" s="28" t="s">
        <v>232</v>
      </c>
      <c r="I35" s="31" t="s">
        <v>172</v>
      </c>
      <c r="J35" s="31"/>
      <c r="K35" s="31"/>
      <c r="L35" s="31"/>
      <c r="M35" s="31" t="s">
        <v>172</v>
      </c>
      <c r="N35" s="31"/>
      <c r="O35" s="31"/>
      <c r="P35" s="31"/>
      <c r="Q35" s="31"/>
      <c r="R35" s="31"/>
      <c r="S35" s="31"/>
      <c r="T35" s="32" t="s">
        <v>352</v>
      </c>
      <c r="U35" s="33">
        <v>40860</v>
      </c>
      <c r="V35" s="93">
        <v>46339</v>
      </c>
      <c r="X35" s="2" t="str">
        <f t="shared" si="0"/>
        <v>水戸市東原1-3-17</v>
      </c>
    </row>
    <row r="36" spans="1:24" s="2" customFormat="1" ht="60" customHeight="1" x14ac:dyDescent="0.15">
      <c r="A36" s="27">
        <v>30</v>
      </c>
      <c r="B36" s="28" t="s">
        <v>262</v>
      </c>
      <c r="C36" s="29" t="s">
        <v>236</v>
      </c>
      <c r="D36" s="28" t="s">
        <v>237</v>
      </c>
      <c r="E36" s="28" t="s">
        <v>238</v>
      </c>
      <c r="F36" s="31" t="s">
        <v>313</v>
      </c>
      <c r="G36" s="28" t="s">
        <v>294</v>
      </c>
      <c r="H36" s="28" t="s">
        <v>239</v>
      </c>
      <c r="I36" s="31" t="s">
        <v>0</v>
      </c>
      <c r="J36" s="31"/>
      <c r="K36" s="31" t="s">
        <v>0</v>
      </c>
      <c r="L36" s="31" t="s">
        <v>0</v>
      </c>
      <c r="M36" s="31"/>
      <c r="N36" s="31"/>
      <c r="O36" s="31" t="s">
        <v>330</v>
      </c>
      <c r="P36" s="31"/>
      <c r="Q36" s="31" t="s">
        <v>0</v>
      </c>
      <c r="R36" s="31" t="s">
        <v>0</v>
      </c>
      <c r="S36" s="31" t="s">
        <v>0</v>
      </c>
      <c r="T36" s="32" t="s">
        <v>328</v>
      </c>
      <c r="U36" s="33">
        <v>42999</v>
      </c>
      <c r="V36" s="93">
        <v>46478</v>
      </c>
      <c r="X36" s="2" t="str">
        <f t="shared" si="0"/>
        <v>水戸市千波町2467-3</v>
      </c>
    </row>
    <row r="37" spans="1:24" s="2" customFormat="1" ht="50.1" customHeight="1" x14ac:dyDescent="0.15">
      <c r="A37" s="27">
        <v>31</v>
      </c>
      <c r="B37" s="28" t="s">
        <v>241</v>
      </c>
      <c r="C37" s="29" t="s">
        <v>242</v>
      </c>
      <c r="D37" s="28" t="s">
        <v>243</v>
      </c>
      <c r="E37" s="28" t="s">
        <v>240</v>
      </c>
      <c r="F37" s="31" t="s">
        <v>325</v>
      </c>
      <c r="G37" s="28" t="s">
        <v>295</v>
      </c>
      <c r="H37" s="28" t="s">
        <v>244</v>
      </c>
      <c r="I37" s="31" t="s">
        <v>0</v>
      </c>
      <c r="J37" s="31"/>
      <c r="K37" s="31" t="s">
        <v>0</v>
      </c>
      <c r="L37" s="31" t="s">
        <v>0</v>
      </c>
      <c r="M37" s="31"/>
      <c r="N37" s="31"/>
      <c r="O37" s="31"/>
      <c r="P37" s="31"/>
      <c r="Q37" s="31" t="s">
        <v>0</v>
      </c>
      <c r="R37" s="31" t="s">
        <v>0</v>
      </c>
      <c r="S37" s="31" t="s">
        <v>0</v>
      </c>
      <c r="T37" s="32"/>
      <c r="U37" s="33">
        <v>43271</v>
      </c>
      <c r="V37" s="93">
        <v>46558</v>
      </c>
      <c r="X37" s="2" t="str">
        <f t="shared" si="0"/>
        <v>水戸市浜田町1丁目2番30号</v>
      </c>
    </row>
    <row r="38" spans="1:24" s="2" customFormat="1" ht="60" customHeight="1" x14ac:dyDescent="0.15">
      <c r="A38" s="27">
        <v>32</v>
      </c>
      <c r="B38" s="27" t="s">
        <v>1</v>
      </c>
      <c r="C38" s="29" t="s">
        <v>334</v>
      </c>
      <c r="D38" s="28" t="s">
        <v>245</v>
      </c>
      <c r="E38" s="27" t="s">
        <v>331</v>
      </c>
      <c r="F38" s="31" t="s">
        <v>326</v>
      </c>
      <c r="G38" s="27" t="s">
        <v>296</v>
      </c>
      <c r="H38" s="27" t="s">
        <v>246</v>
      </c>
      <c r="I38" s="31" t="s">
        <v>0</v>
      </c>
      <c r="J38" s="34"/>
      <c r="K38" s="31" t="s">
        <v>0</v>
      </c>
      <c r="L38" s="31" t="s">
        <v>0</v>
      </c>
      <c r="M38" s="35"/>
      <c r="N38" s="35"/>
      <c r="O38" s="31" t="s">
        <v>0</v>
      </c>
      <c r="P38" s="35"/>
      <c r="Q38" s="31" t="s">
        <v>0</v>
      </c>
      <c r="R38" s="31" t="s">
        <v>0</v>
      </c>
      <c r="S38" s="31" t="s">
        <v>0</v>
      </c>
      <c r="T38" s="59" t="s">
        <v>332</v>
      </c>
      <c r="U38" s="36">
        <v>43278</v>
      </c>
      <c r="V38" s="93">
        <v>46478</v>
      </c>
      <c r="X38" s="2" t="str">
        <f t="shared" si="0"/>
        <v>水戸市堀町新田1021-2</v>
      </c>
    </row>
    <row r="39" spans="1:24" s="2" customFormat="1" ht="60" customHeight="1" x14ac:dyDescent="0.15">
      <c r="A39" s="27">
        <v>33</v>
      </c>
      <c r="B39" s="27" t="s">
        <v>1</v>
      </c>
      <c r="C39" s="29" t="s">
        <v>8</v>
      </c>
      <c r="D39" s="28" t="s">
        <v>263</v>
      </c>
      <c r="E39" s="27" t="s">
        <v>333</v>
      </c>
      <c r="F39" s="31" t="s">
        <v>327</v>
      </c>
      <c r="G39" s="27" t="s">
        <v>297</v>
      </c>
      <c r="H39" s="27" t="s">
        <v>264</v>
      </c>
      <c r="I39" s="31" t="s">
        <v>0</v>
      </c>
      <c r="J39" s="34"/>
      <c r="K39" s="31" t="s">
        <v>0</v>
      </c>
      <c r="L39" s="31" t="s">
        <v>0</v>
      </c>
      <c r="M39" s="35"/>
      <c r="N39" s="35"/>
      <c r="O39" s="31" t="s">
        <v>0</v>
      </c>
      <c r="P39" s="35"/>
      <c r="Q39" s="31" t="s">
        <v>0</v>
      </c>
      <c r="R39" s="31" t="s">
        <v>0</v>
      </c>
      <c r="S39" s="31" t="s">
        <v>0</v>
      </c>
      <c r="T39" s="59" t="s">
        <v>332</v>
      </c>
      <c r="U39" s="33">
        <v>43594</v>
      </c>
      <c r="V39" s="93">
        <v>46478</v>
      </c>
      <c r="X39" s="2" t="str">
        <f>ASC(G39)</f>
        <v>水戸市西原1-14-58</v>
      </c>
    </row>
    <row r="40" spans="1:24" s="2" customFormat="1" ht="50.1" customHeight="1" x14ac:dyDescent="0.15">
      <c r="A40" s="27">
        <v>34</v>
      </c>
      <c r="B40" s="27" t="s">
        <v>335</v>
      </c>
      <c r="C40" s="29" t="s">
        <v>336</v>
      </c>
      <c r="D40" s="28" t="s">
        <v>337</v>
      </c>
      <c r="E40" s="27" t="s">
        <v>338</v>
      </c>
      <c r="F40" s="31" t="s">
        <v>339</v>
      </c>
      <c r="G40" s="27" t="s">
        <v>340</v>
      </c>
      <c r="H40" s="27" t="s">
        <v>341</v>
      </c>
      <c r="I40" s="31"/>
      <c r="J40" s="34"/>
      <c r="K40" s="31" t="s">
        <v>342</v>
      </c>
      <c r="L40" s="31" t="s">
        <v>342</v>
      </c>
      <c r="M40" s="31" t="s">
        <v>343</v>
      </c>
      <c r="N40" s="35"/>
      <c r="O40" s="31"/>
      <c r="P40" s="35"/>
      <c r="Q40" s="31"/>
      <c r="R40" s="31"/>
      <c r="S40" s="31"/>
      <c r="T40" s="59"/>
      <c r="U40" s="33">
        <v>44263</v>
      </c>
      <c r="V40" s="93">
        <v>46454</v>
      </c>
      <c r="X40" s="2" t="str">
        <f>ASC(G40)</f>
        <v>水戸市河和田1丁目1番地 ﾌﾚｽﾎﾟ赤塚内</v>
      </c>
    </row>
    <row r="41" spans="1:24" s="2" customFormat="1" ht="50.25" customHeight="1" x14ac:dyDescent="0.15">
      <c r="A41" s="37"/>
      <c r="B41" s="37"/>
      <c r="C41" s="38"/>
      <c r="D41" s="39"/>
      <c r="E41" s="37"/>
      <c r="F41" s="37"/>
      <c r="G41" s="37"/>
      <c r="H41" s="37"/>
      <c r="I41" s="40"/>
      <c r="J41" s="41"/>
      <c r="K41" s="40"/>
      <c r="L41" s="40"/>
      <c r="M41" s="42"/>
      <c r="N41" s="42"/>
      <c r="O41" s="40"/>
      <c r="P41" s="42"/>
      <c r="Q41" s="40"/>
      <c r="R41" s="40"/>
      <c r="S41" s="40"/>
      <c r="T41" s="43"/>
      <c r="U41" s="44"/>
      <c r="V41" s="45"/>
    </row>
    <row r="42" spans="1:24" s="2" customFormat="1" ht="50.25" customHeight="1" x14ac:dyDescent="0.15">
      <c r="A42" s="37"/>
      <c r="B42" s="37"/>
      <c r="C42" s="38"/>
      <c r="D42" s="39"/>
      <c r="E42" s="37"/>
      <c r="F42" s="37"/>
      <c r="G42" s="37"/>
      <c r="H42" s="37"/>
      <c r="I42" s="40"/>
      <c r="J42" s="41"/>
      <c r="K42" s="40"/>
      <c r="L42" s="40"/>
      <c r="M42" s="42"/>
      <c r="N42" s="42"/>
      <c r="O42" s="40"/>
      <c r="P42" s="42"/>
      <c r="Q42" s="40"/>
      <c r="R42" s="40"/>
      <c r="S42" s="40"/>
      <c r="T42" s="43"/>
      <c r="U42" s="44"/>
      <c r="V42" s="45"/>
    </row>
    <row r="43" spans="1:24" ht="45" customHeight="1" x14ac:dyDescent="0.15">
      <c r="B43" s="46"/>
      <c r="C43" s="46"/>
      <c r="D43" s="46"/>
      <c r="E43" s="46"/>
      <c r="F43" s="46"/>
      <c r="H43" s="46"/>
      <c r="T43" s="46"/>
    </row>
    <row r="44" spans="1:24" ht="16.5" customHeight="1" x14ac:dyDescent="0.15">
      <c r="A44" s="47"/>
      <c r="B44" s="48"/>
      <c r="C44" s="40"/>
      <c r="D44" s="49"/>
      <c r="E44" s="50"/>
      <c r="F44" s="50"/>
      <c r="G44" s="47"/>
      <c r="H44" s="48"/>
      <c r="I44" s="47"/>
      <c r="J44" s="47"/>
      <c r="K44" s="47"/>
      <c r="L44" s="47"/>
      <c r="M44" s="47"/>
      <c r="N44" s="47"/>
      <c r="O44" s="47"/>
      <c r="P44" s="47"/>
      <c r="Q44" s="47"/>
      <c r="R44" s="47"/>
      <c r="S44" s="47"/>
      <c r="T44" s="51"/>
      <c r="U44" s="47"/>
      <c r="V44" s="47"/>
    </row>
    <row r="45" spans="1:24" ht="16.5" customHeight="1" x14ac:dyDescent="0.15">
      <c r="A45" s="47"/>
      <c r="B45" s="48"/>
      <c r="C45" s="53"/>
      <c r="D45" s="54"/>
      <c r="E45" s="50"/>
      <c r="F45" s="50"/>
      <c r="G45" s="47"/>
      <c r="H45" s="48"/>
      <c r="I45" s="47"/>
      <c r="J45" s="47"/>
      <c r="K45" s="47"/>
      <c r="L45" s="47"/>
      <c r="M45" s="47"/>
      <c r="N45" s="47"/>
      <c r="O45" s="47"/>
      <c r="P45" s="47"/>
      <c r="Q45" s="47"/>
      <c r="R45" s="47"/>
      <c r="S45" s="47"/>
      <c r="T45" s="51"/>
      <c r="U45" s="47"/>
      <c r="V45" s="47"/>
    </row>
    <row r="46" spans="1:24" ht="16.5" customHeight="1" x14ac:dyDescent="0.15">
      <c r="A46" s="47"/>
      <c r="B46" s="48"/>
      <c r="C46" s="53"/>
      <c r="D46" s="54"/>
      <c r="E46" s="50"/>
      <c r="F46" s="50"/>
      <c r="G46" s="47"/>
      <c r="H46" s="48"/>
      <c r="I46" s="47"/>
      <c r="J46" s="47"/>
      <c r="K46" s="47"/>
      <c r="L46" s="47"/>
      <c r="M46" s="47"/>
      <c r="N46" s="47"/>
      <c r="O46" s="47"/>
      <c r="P46" s="47"/>
      <c r="Q46" s="47"/>
      <c r="R46" s="47"/>
      <c r="S46" s="47"/>
      <c r="T46" s="51"/>
      <c r="U46" s="47"/>
      <c r="V46" s="47"/>
    </row>
    <row r="47" spans="1:24" ht="16.5" customHeight="1" x14ac:dyDescent="0.15">
      <c r="A47" s="47"/>
      <c r="B47" s="48"/>
      <c r="C47" s="53"/>
      <c r="D47" s="54"/>
      <c r="E47" s="50"/>
      <c r="F47" s="50"/>
      <c r="G47" s="47"/>
      <c r="H47" s="48"/>
      <c r="I47" s="47"/>
      <c r="J47" s="47"/>
      <c r="K47" s="47"/>
      <c r="L47" s="47"/>
      <c r="M47" s="47"/>
      <c r="N47" s="47"/>
      <c r="O47" s="47"/>
      <c r="P47" s="47"/>
      <c r="Q47" s="47"/>
      <c r="R47" s="47"/>
      <c r="S47" s="47"/>
      <c r="T47" s="51"/>
      <c r="U47" s="47"/>
      <c r="V47" s="47"/>
    </row>
    <row r="48" spans="1:24" ht="16.5" customHeight="1" x14ac:dyDescent="0.15">
      <c r="A48" s="47"/>
      <c r="B48" s="48"/>
      <c r="C48" s="53"/>
      <c r="D48" s="54"/>
      <c r="E48" s="50"/>
      <c r="F48" s="50"/>
      <c r="G48" s="47"/>
      <c r="H48" s="48"/>
      <c r="I48" s="47"/>
      <c r="J48" s="47"/>
      <c r="K48" s="47"/>
      <c r="L48" s="47"/>
      <c r="M48" s="47"/>
      <c r="N48" s="47"/>
      <c r="O48" s="47"/>
      <c r="P48" s="47"/>
      <c r="Q48" s="47"/>
      <c r="R48" s="47"/>
      <c r="S48" s="47"/>
      <c r="T48" s="51"/>
      <c r="U48" s="47"/>
      <c r="V48" s="47"/>
    </row>
    <row r="49" spans="1:22" ht="16.5" customHeight="1" x14ac:dyDescent="0.15">
      <c r="A49" s="47"/>
      <c r="B49" s="48"/>
      <c r="C49" s="53"/>
      <c r="D49" s="54"/>
      <c r="E49" s="50"/>
      <c r="F49" s="50"/>
      <c r="G49" s="47"/>
      <c r="H49" s="48"/>
      <c r="I49" s="47"/>
      <c r="J49" s="47"/>
      <c r="K49" s="47"/>
      <c r="L49" s="47"/>
      <c r="M49" s="47"/>
      <c r="N49" s="47"/>
      <c r="O49" s="47"/>
      <c r="P49" s="47"/>
      <c r="Q49" s="47"/>
      <c r="R49" s="47"/>
      <c r="S49" s="47"/>
      <c r="T49" s="51"/>
      <c r="U49" s="47"/>
      <c r="V49" s="47"/>
    </row>
    <row r="50" spans="1:22" ht="16.5" customHeight="1" x14ac:dyDescent="0.15">
      <c r="A50" s="47"/>
      <c r="B50" s="48"/>
      <c r="C50" s="53"/>
      <c r="D50" s="54"/>
      <c r="E50" s="50"/>
      <c r="F50" s="50"/>
      <c r="G50" s="47"/>
      <c r="H50" s="48"/>
      <c r="I50" s="47"/>
      <c r="J50" s="47"/>
      <c r="K50" s="47"/>
      <c r="L50" s="47"/>
      <c r="M50" s="47"/>
      <c r="N50" s="47"/>
      <c r="O50" s="47"/>
      <c r="P50" s="47"/>
      <c r="Q50" s="47"/>
      <c r="R50" s="47"/>
      <c r="S50" s="47"/>
      <c r="T50" s="51"/>
      <c r="U50" s="47"/>
      <c r="V50" s="47"/>
    </row>
    <row r="51" spans="1:22" ht="16.5" customHeight="1" x14ac:dyDescent="0.15">
      <c r="A51" s="47"/>
      <c r="B51" s="48"/>
      <c r="C51" s="53"/>
      <c r="D51" s="54"/>
      <c r="E51" s="50"/>
      <c r="F51" s="50"/>
      <c r="G51" s="47"/>
      <c r="H51" s="48"/>
      <c r="I51" s="47"/>
      <c r="J51" s="47"/>
      <c r="K51" s="47"/>
      <c r="L51" s="47"/>
      <c r="M51" s="47"/>
      <c r="N51" s="47"/>
      <c r="O51" s="47"/>
      <c r="P51" s="47"/>
      <c r="Q51" s="47"/>
      <c r="R51" s="47"/>
      <c r="S51" s="47"/>
      <c r="T51" s="51"/>
      <c r="U51" s="47"/>
      <c r="V51" s="47"/>
    </row>
    <row r="52" spans="1:22" ht="16.5" customHeight="1" x14ac:dyDescent="0.15">
      <c r="A52" s="47"/>
      <c r="B52" s="48"/>
      <c r="C52" s="53"/>
      <c r="D52" s="54"/>
      <c r="E52" s="50"/>
      <c r="F52" s="50"/>
      <c r="G52" s="47"/>
      <c r="H52" s="48"/>
      <c r="I52" s="47"/>
      <c r="J52" s="47"/>
      <c r="K52" s="47"/>
      <c r="L52" s="47"/>
      <c r="M52" s="47"/>
      <c r="N52" s="47"/>
      <c r="O52" s="47"/>
      <c r="P52" s="47"/>
      <c r="Q52" s="47"/>
      <c r="R52" s="47"/>
      <c r="S52" s="47"/>
      <c r="T52" s="51"/>
      <c r="U52" s="47"/>
      <c r="V52" s="47"/>
    </row>
    <row r="53" spans="1:22" ht="16.5" customHeight="1" x14ac:dyDescent="0.15">
      <c r="A53" s="47"/>
      <c r="B53" s="48"/>
      <c r="C53" s="53"/>
      <c r="D53" s="54"/>
      <c r="E53" s="50"/>
      <c r="F53" s="50"/>
      <c r="G53" s="47"/>
      <c r="H53" s="48"/>
      <c r="I53" s="47"/>
      <c r="J53" s="47"/>
      <c r="K53" s="47"/>
      <c r="L53" s="47"/>
      <c r="M53" s="47"/>
      <c r="N53" s="47"/>
      <c r="O53" s="47"/>
      <c r="P53" s="47"/>
      <c r="Q53" s="47"/>
      <c r="R53" s="47"/>
      <c r="S53" s="47"/>
      <c r="T53" s="51"/>
      <c r="U53" s="47"/>
      <c r="V53" s="47"/>
    </row>
    <row r="54" spans="1:22" ht="16.5" customHeight="1" x14ac:dyDescent="0.15">
      <c r="A54" s="47"/>
      <c r="B54" s="48"/>
      <c r="C54" s="53"/>
      <c r="D54" s="54"/>
      <c r="E54" s="50"/>
      <c r="F54" s="50"/>
      <c r="G54" s="47"/>
      <c r="H54" s="48"/>
      <c r="I54" s="47"/>
      <c r="J54" s="47"/>
      <c r="K54" s="47"/>
      <c r="L54" s="47"/>
      <c r="M54" s="47"/>
      <c r="N54" s="47"/>
      <c r="O54" s="47"/>
      <c r="P54" s="47"/>
      <c r="Q54" s="47"/>
      <c r="R54" s="47"/>
      <c r="S54" s="47"/>
      <c r="T54" s="51"/>
      <c r="U54" s="47"/>
      <c r="V54" s="47"/>
    </row>
    <row r="55" spans="1:22" ht="16.5" customHeight="1" x14ac:dyDescent="0.15">
      <c r="A55" s="47"/>
      <c r="B55" s="48"/>
      <c r="C55" s="53"/>
      <c r="D55" s="54"/>
      <c r="E55" s="50"/>
      <c r="F55" s="50"/>
      <c r="G55" s="47"/>
      <c r="H55" s="48"/>
      <c r="I55" s="47"/>
      <c r="J55" s="47"/>
      <c r="K55" s="47"/>
      <c r="L55" s="47"/>
      <c r="M55" s="47"/>
      <c r="N55" s="47"/>
      <c r="O55" s="47"/>
      <c r="P55" s="47"/>
      <c r="Q55" s="47"/>
      <c r="R55" s="47"/>
      <c r="S55" s="47"/>
      <c r="T55" s="51"/>
      <c r="U55" s="47"/>
      <c r="V55" s="47"/>
    </row>
    <row r="56" spans="1:22" ht="16.5" customHeight="1" x14ac:dyDescent="0.15">
      <c r="A56" s="47"/>
      <c r="B56" s="48"/>
      <c r="C56" s="53"/>
      <c r="D56" s="54"/>
      <c r="E56" s="50"/>
      <c r="F56" s="50"/>
      <c r="G56" s="47"/>
      <c r="H56" s="48"/>
      <c r="I56" s="47"/>
      <c r="J56" s="47"/>
      <c r="K56" s="47"/>
      <c r="L56" s="47"/>
      <c r="M56" s="47"/>
      <c r="N56" s="47"/>
      <c r="O56" s="47"/>
      <c r="P56" s="47"/>
      <c r="Q56" s="47"/>
      <c r="R56" s="47"/>
      <c r="S56" s="47"/>
      <c r="T56" s="51"/>
      <c r="U56" s="47"/>
      <c r="V56" s="47"/>
    </row>
    <row r="57" spans="1:22" ht="16.5" customHeight="1" x14ac:dyDescent="0.15">
      <c r="A57" s="47"/>
      <c r="B57" s="48"/>
      <c r="C57" s="53"/>
      <c r="D57" s="54"/>
      <c r="E57" s="50"/>
      <c r="F57" s="50"/>
      <c r="G57" s="47"/>
      <c r="H57" s="48"/>
      <c r="I57" s="47"/>
      <c r="J57" s="47"/>
      <c r="K57" s="47"/>
      <c r="L57" s="47"/>
      <c r="M57" s="47"/>
      <c r="N57" s="47"/>
      <c r="O57" s="47"/>
      <c r="P57" s="47"/>
      <c r="Q57" s="47"/>
      <c r="R57" s="47"/>
      <c r="S57" s="47"/>
      <c r="T57" s="51"/>
      <c r="U57" s="47"/>
      <c r="V57" s="47"/>
    </row>
    <row r="58" spans="1:22" ht="16.5" customHeight="1" x14ac:dyDescent="0.15">
      <c r="A58" s="47"/>
      <c r="B58" s="48"/>
      <c r="C58" s="53"/>
      <c r="D58" s="54"/>
      <c r="E58" s="50"/>
      <c r="F58" s="50"/>
      <c r="G58" s="47"/>
      <c r="H58" s="48"/>
      <c r="I58" s="47"/>
      <c r="J58" s="47"/>
      <c r="K58" s="47"/>
      <c r="L58" s="47"/>
      <c r="M58" s="47"/>
      <c r="N58" s="47"/>
      <c r="O58" s="47"/>
      <c r="P58" s="47"/>
      <c r="Q58" s="47"/>
      <c r="R58" s="47"/>
      <c r="S58" s="47"/>
      <c r="T58" s="51"/>
      <c r="U58" s="47"/>
      <c r="V58" s="47"/>
    </row>
    <row r="59" spans="1:22" ht="16.5" customHeight="1" x14ac:dyDescent="0.15">
      <c r="A59" s="47"/>
      <c r="B59" s="48"/>
      <c r="C59" s="53"/>
      <c r="D59" s="54"/>
      <c r="E59" s="50"/>
      <c r="F59" s="50"/>
      <c r="G59" s="47"/>
      <c r="H59" s="48"/>
      <c r="I59" s="47"/>
      <c r="J59" s="47"/>
      <c r="K59" s="47"/>
      <c r="L59" s="47"/>
      <c r="M59" s="47"/>
      <c r="N59" s="47"/>
      <c r="O59" s="47"/>
      <c r="P59" s="47"/>
      <c r="Q59" s="47"/>
      <c r="R59" s="47"/>
      <c r="S59" s="47"/>
      <c r="T59" s="51"/>
      <c r="U59" s="47"/>
      <c r="V59" s="47"/>
    </row>
    <row r="60" spans="1:22" ht="16.5" customHeight="1" x14ac:dyDescent="0.15">
      <c r="A60" s="47"/>
      <c r="B60" s="48"/>
      <c r="C60" s="53"/>
      <c r="D60" s="54"/>
      <c r="E60" s="50"/>
      <c r="F60" s="50"/>
      <c r="G60" s="47"/>
      <c r="H60" s="48"/>
      <c r="I60" s="47"/>
      <c r="J60" s="47"/>
      <c r="K60" s="47"/>
      <c r="L60" s="47"/>
      <c r="M60" s="47"/>
      <c r="N60" s="47"/>
      <c r="O60" s="47"/>
      <c r="P60" s="47"/>
      <c r="Q60" s="47"/>
      <c r="R60" s="47"/>
      <c r="S60" s="47"/>
      <c r="T60" s="51"/>
      <c r="U60" s="47"/>
      <c r="V60" s="47"/>
    </row>
    <row r="61" spans="1:22" ht="16.5" customHeight="1" x14ac:dyDescent="0.15">
      <c r="A61" s="47"/>
      <c r="B61" s="48"/>
      <c r="C61" s="53"/>
      <c r="D61" s="54"/>
      <c r="E61" s="50"/>
      <c r="F61" s="50"/>
      <c r="G61" s="47"/>
      <c r="H61" s="48"/>
      <c r="I61" s="47"/>
      <c r="J61" s="47"/>
      <c r="K61" s="47"/>
      <c r="L61" s="47"/>
      <c r="M61" s="47"/>
      <c r="N61" s="47"/>
      <c r="O61" s="47"/>
      <c r="P61" s="47"/>
      <c r="Q61" s="47"/>
      <c r="R61" s="47"/>
      <c r="S61" s="47"/>
      <c r="T61" s="51"/>
      <c r="U61" s="47"/>
      <c r="V61" s="47"/>
    </row>
    <row r="62" spans="1:22" ht="16.5" customHeight="1" x14ac:dyDescent="0.15">
      <c r="A62" s="47"/>
      <c r="B62" s="48"/>
      <c r="C62" s="53"/>
      <c r="D62" s="54"/>
      <c r="E62" s="50"/>
      <c r="F62" s="50"/>
      <c r="G62" s="47"/>
      <c r="H62" s="48"/>
      <c r="I62" s="47"/>
      <c r="J62" s="47"/>
      <c r="K62" s="47"/>
      <c r="L62" s="47"/>
      <c r="M62" s="47"/>
      <c r="N62" s="47"/>
      <c r="O62" s="47"/>
      <c r="P62" s="47"/>
      <c r="Q62" s="47"/>
      <c r="R62" s="47"/>
      <c r="S62" s="47"/>
      <c r="T62" s="51"/>
      <c r="U62" s="47"/>
      <c r="V62" s="47"/>
    </row>
    <row r="63" spans="1:22" ht="16.5" customHeight="1" x14ac:dyDescent="0.15">
      <c r="A63" s="47"/>
      <c r="B63" s="48"/>
      <c r="C63" s="53"/>
      <c r="D63" s="54"/>
      <c r="E63" s="50"/>
      <c r="F63" s="50"/>
      <c r="G63" s="47"/>
      <c r="H63" s="48"/>
      <c r="I63" s="47"/>
      <c r="J63" s="47"/>
      <c r="K63" s="47"/>
      <c r="L63" s="47"/>
      <c r="M63" s="47"/>
      <c r="N63" s="47"/>
      <c r="O63" s="47"/>
      <c r="P63" s="47"/>
      <c r="Q63" s="47"/>
      <c r="R63" s="47"/>
      <c r="S63" s="47"/>
      <c r="T63" s="51"/>
      <c r="U63" s="47"/>
      <c r="V63" s="47"/>
    </row>
    <row r="64" spans="1:22" ht="16.5" customHeight="1" x14ac:dyDescent="0.15">
      <c r="A64" s="47"/>
      <c r="B64" s="48"/>
      <c r="C64" s="53"/>
      <c r="D64" s="54"/>
      <c r="E64" s="50"/>
      <c r="F64" s="50"/>
      <c r="G64" s="47"/>
      <c r="H64" s="48"/>
      <c r="I64" s="47"/>
      <c r="J64" s="47"/>
      <c r="K64" s="47"/>
      <c r="L64" s="47"/>
      <c r="M64" s="47"/>
      <c r="N64" s="47"/>
      <c r="O64" s="47"/>
      <c r="P64" s="47"/>
      <c r="Q64" s="47"/>
      <c r="R64" s="47"/>
      <c r="S64" s="47"/>
      <c r="T64" s="51"/>
      <c r="U64" s="47"/>
      <c r="V64" s="47"/>
    </row>
    <row r="65" spans="1:22" ht="16.5" customHeight="1" x14ac:dyDescent="0.15">
      <c r="A65" s="47"/>
      <c r="B65" s="48"/>
      <c r="C65" s="53"/>
      <c r="D65" s="54"/>
      <c r="E65" s="50"/>
      <c r="F65" s="50"/>
      <c r="G65" s="47"/>
      <c r="H65" s="48"/>
      <c r="I65" s="47"/>
      <c r="J65" s="47"/>
      <c r="K65" s="47"/>
      <c r="L65" s="47"/>
      <c r="M65" s="47"/>
      <c r="N65" s="47"/>
      <c r="O65" s="47"/>
      <c r="P65" s="47"/>
      <c r="Q65" s="47"/>
      <c r="R65" s="47"/>
      <c r="S65" s="47"/>
      <c r="T65" s="51"/>
      <c r="U65" s="47"/>
      <c r="V65" s="47"/>
    </row>
    <row r="66" spans="1:22" ht="16.5" customHeight="1" x14ac:dyDescent="0.15">
      <c r="A66" s="47"/>
      <c r="B66" s="48"/>
      <c r="C66" s="53"/>
      <c r="D66" s="54"/>
      <c r="E66" s="50"/>
      <c r="F66" s="50"/>
      <c r="G66" s="47"/>
      <c r="H66" s="48"/>
      <c r="I66" s="47"/>
      <c r="J66" s="47"/>
      <c r="K66" s="47"/>
      <c r="L66" s="47"/>
      <c r="M66" s="47"/>
      <c r="N66" s="47"/>
      <c r="O66" s="47"/>
      <c r="P66" s="47"/>
      <c r="Q66" s="47"/>
      <c r="R66" s="47"/>
      <c r="S66" s="47"/>
      <c r="T66" s="51"/>
      <c r="U66" s="47"/>
      <c r="V66" s="47"/>
    </row>
    <row r="67" spans="1:22" ht="16.5" customHeight="1" x14ac:dyDescent="0.15">
      <c r="A67" s="47"/>
      <c r="B67" s="48"/>
      <c r="C67" s="53"/>
      <c r="D67" s="54"/>
      <c r="E67" s="50"/>
      <c r="F67" s="50"/>
      <c r="G67" s="47"/>
      <c r="H67" s="48"/>
      <c r="I67" s="47"/>
      <c r="J67" s="47"/>
      <c r="K67" s="47"/>
      <c r="L67" s="47"/>
      <c r="M67" s="47"/>
      <c r="N67" s="47"/>
      <c r="O67" s="47"/>
      <c r="P67" s="47"/>
      <c r="Q67" s="47"/>
      <c r="R67" s="47"/>
      <c r="S67" s="47"/>
      <c r="T67" s="51"/>
      <c r="U67" s="47"/>
      <c r="V67" s="47"/>
    </row>
    <row r="68" spans="1:22" ht="16.5" customHeight="1" x14ac:dyDescent="0.15">
      <c r="A68" s="47"/>
      <c r="B68" s="48"/>
      <c r="C68" s="53"/>
      <c r="D68" s="54"/>
      <c r="E68" s="50"/>
      <c r="F68" s="50"/>
      <c r="G68" s="47"/>
      <c r="H68" s="48"/>
      <c r="I68" s="47"/>
      <c r="J68" s="47"/>
      <c r="K68" s="47"/>
      <c r="L68" s="47"/>
      <c r="M68" s="47"/>
      <c r="N68" s="47"/>
      <c r="O68" s="47"/>
      <c r="P68" s="47"/>
      <c r="Q68" s="47"/>
      <c r="R68" s="47"/>
      <c r="S68" s="47"/>
      <c r="T68" s="51"/>
      <c r="U68" s="47"/>
      <c r="V68" s="47"/>
    </row>
    <row r="69" spans="1:22" ht="16.5" customHeight="1" x14ac:dyDescent="0.15">
      <c r="A69" s="47"/>
      <c r="B69" s="48"/>
      <c r="C69" s="53"/>
      <c r="D69" s="54"/>
      <c r="E69" s="50"/>
      <c r="F69" s="50"/>
      <c r="G69" s="47"/>
      <c r="H69" s="48"/>
      <c r="I69" s="47"/>
      <c r="J69" s="47"/>
      <c r="K69" s="47"/>
      <c r="L69" s="47"/>
      <c r="M69" s="47"/>
      <c r="N69" s="47"/>
      <c r="O69" s="47"/>
      <c r="P69" s="47"/>
      <c r="Q69" s="47"/>
      <c r="R69" s="47"/>
      <c r="S69" s="47"/>
      <c r="T69" s="51"/>
      <c r="U69" s="47"/>
      <c r="V69" s="47"/>
    </row>
  </sheetData>
  <autoFilter ref="A6:W43"/>
  <mergeCells count="2">
    <mergeCell ref="I2:T2"/>
    <mergeCell ref="U1:V1"/>
  </mergeCells>
  <phoneticPr fontId="0"/>
  <pageMargins left="0.78740157480314965" right="0.39370078740157483" top="0.39370078740157483" bottom="0.19685039370078741" header="0" footer="0"/>
  <pageSetup paperSize="9" scale="3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2"/>
  <sheetViews>
    <sheetView zoomScale="87" zoomScaleNormal="100" workbookViewId="0">
      <selection activeCell="G40" sqref="G40"/>
    </sheetView>
  </sheetViews>
  <sheetFormatPr defaultRowHeight="14.25" x14ac:dyDescent="0.15"/>
  <cols>
    <col min="1" max="1" width="4.875" style="24" customWidth="1"/>
    <col min="2" max="2" width="16.5" style="24" customWidth="1"/>
    <col min="3" max="3" width="24" style="24" customWidth="1"/>
    <col min="4" max="4" width="6.625" style="24" customWidth="1"/>
    <col min="5" max="5" width="4.25" style="24" customWidth="1"/>
    <col min="6" max="6" width="6.625" style="24" customWidth="1"/>
    <col min="7" max="7" width="13.5" style="24" customWidth="1"/>
    <col min="8" max="16384" width="9" style="24"/>
  </cols>
  <sheetData>
    <row r="1" spans="1:9" s="4" customFormat="1" ht="18" thickBot="1" x14ac:dyDescent="0.2">
      <c r="A1" s="96" t="s">
        <v>173</v>
      </c>
      <c r="B1" s="96"/>
      <c r="C1" s="96"/>
      <c r="D1" s="3" t="s">
        <v>233</v>
      </c>
      <c r="E1" s="3"/>
      <c r="F1" s="3"/>
      <c r="G1" s="3"/>
      <c r="H1" s="3"/>
    </row>
    <row r="2" spans="1:9" s="4" customFormat="1" ht="27.75" customHeight="1" x14ac:dyDescent="0.15">
      <c r="A2" s="5" t="s">
        <v>50</v>
      </c>
      <c r="B2" s="6" t="s">
        <v>51</v>
      </c>
      <c r="C2" s="7" t="s">
        <v>205</v>
      </c>
      <c r="D2" s="8" t="s">
        <v>170</v>
      </c>
      <c r="E2" s="3"/>
      <c r="F2" s="9" t="s">
        <v>170</v>
      </c>
      <c r="G2" s="9" t="s">
        <v>205</v>
      </c>
      <c r="H2" s="9" t="s">
        <v>171</v>
      </c>
      <c r="I2" s="3"/>
    </row>
    <row r="3" spans="1:9" s="4" customFormat="1" ht="17.25" customHeight="1" x14ac:dyDescent="0.15">
      <c r="A3" s="10" t="s">
        <v>161</v>
      </c>
      <c r="B3" s="11" t="s">
        <v>45</v>
      </c>
      <c r="C3" s="12">
        <f>COUNTIF(一覧!$B$7:$B$113,B3)</f>
        <v>34</v>
      </c>
      <c r="D3" s="13" t="s">
        <v>124</v>
      </c>
      <c r="E3" s="3"/>
      <c r="F3" s="9" t="s">
        <v>124</v>
      </c>
      <c r="G3" s="9">
        <f>SUMIF($D$3:$D$46,"県央",$C$3:$C$46)</f>
        <v>34</v>
      </c>
      <c r="H3" s="14">
        <f>G3/G8</f>
        <v>1</v>
      </c>
      <c r="I3" s="3"/>
    </row>
    <row r="4" spans="1:9" s="4" customFormat="1" ht="17.25" customHeight="1" x14ac:dyDescent="0.15">
      <c r="A4" s="10" t="s">
        <v>52</v>
      </c>
      <c r="B4" s="11" t="s">
        <v>46</v>
      </c>
      <c r="C4" s="12">
        <f>COUNTIF(一覧!$B$7:$B$113,B4)</f>
        <v>0</v>
      </c>
      <c r="D4" s="13" t="s">
        <v>166</v>
      </c>
      <c r="E4" s="3"/>
      <c r="F4" s="9" t="s">
        <v>166</v>
      </c>
      <c r="G4" s="9">
        <f>SUMIF($D$3:$D$46,"県北",$C$3:$C$46)</f>
        <v>0</v>
      </c>
      <c r="H4" s="14">
        <f>G4/G8</f>
        <v>0</v>
      </c>
      <c r="I4" s="3"/>
    </row>
    <row r="5" spans="1:9" s="4" customFormat="1" ht="17.25" customHeight="1" x14ac:dyDescent="0.15">
      <c r="A5" s="10" t="s">
        <v>53</v>
      </c>
      <c r="B5" s="11" t="s">
        <v>47</v>
      </c>
      <c r="C5" s="12">
        <f>COUNTIF(一覧!$B$7:$B$113,B5)</f>
        <v>0</v>
      </c>
      <c r="D5" s="13" t="s">
        <v>167</v>
      </c>
      <c r="E5" s="3"/>
      <c r="F5" s="9" t="s">
        <v>169</v>
      </c>
      <c r="G5" s="9">
        <f>SUMIF($D$3:$D$46,"鹿行",$C$3:$C$46)</f>
        <v>0</v>
      </c>
      <c r="H5" s="14">
        <f>G5/G8</f>
        <v>0</v>
      </c>
      <c r="I5" s="3"/>
    </row>
    <row r="6" spans="1:9" s="4" customFormat="1" ht="17.25" customHeight="1" x14ac:dyDescent="0.15">
      <c r="A6" s="10" t="s">
        <v>54</v>
      </c>
      <c r="B6" s="11" t="s">
        <v>48</v>
      </c>
      <c r="C6" s="12">
        <f>COUNTIF(一覧!$B$7:$B$113,B6)</f>
        <v>0</v>
      </c>
      <c r="D6" s="13" t="s">
        <v>168</v>
      </c>
      <c r="E6" s="3"/>
      <c r="F6" s="9" t="s">
        <v>167</v>
      </c>
      <c r="G6" s="9">
        <f>SUMIF($D$3:$D$46,"県南",$C$3:$C$46)</f>
        <v>0</v>
      </c>
      <c r="H6" s="14">
        <f>G6/G8</f>
        <v>0</v>
      </c>
      <c r="I6" s="3"/>
    </row>
    <row r="7" spans="1:9" s="4" customFormat="1" ht="17.25" customHeight="1" x14ac:dyDescent="0.15">
      <c r="A7" s="10" t="s">
        <v>55</v>
      </c>
      <c r="B7" s="11" t="s">
        <v>49</v>
      </c>
      <c r="C7" s="12">
        <f>COUNTIF(一覧!$B$7:$B$113,B7)</f>
        <v>0</v>
      </c>
      <c r="D7" s="13" t="s">
        <v>167</v>
      </c>
      <c r="E7" s="3"/>
      <c r="F7" s="9" t="s">
        <v>168</v>
      </c>
      <c r="G7" s="9">
        <f>SUMIF($D$3:$D$46,"県西",$C$3:$C$46)</f>
        <v>0</v>
      </c>
      <c r="H7" s="14">
        <f>G7/G8</f>
        <v>0</v>
      </c>
      <c r="I7" s="3"/>
    </row>
    <row r="8" spans="1:9" s="4" customFormat="1" ht="17.25" customHeight="1" x14ac:dyDescent="0.15">
      <c r="A8" s="10" t="s">
        <v>56</v>
      </c>
      <c r="B8" s="11" t="s">
        <v>126</v>
      </c>
      <c r="C8" s="12">
        <f>COUNTIF(一覧!$B$7:$B$113,B8)</f>
        <v>0</v>
      </c>
      <c r="D8" s="13" t="s">
        <v>168</v>
      </c>
      <c r="E8" s="3"/>
      <c r="F8" s="9"/>
      <c r="G8" s="9">
        <f>SUM(G3:G7)</f>
        <v>34</v>
      </c>
      <c r="H8" s="15"/>
    </row>
    <row r="9" spans="1:9" s="4" customFormat="1" ht="17.25" customHeight="1" x14ac:dyDescent="0.15">
      <c r="A9" s="10" t="s">
        <v>57</v>
      </c>
      <c r="B9" s="11" t="s">
        <v>162</v>
      </c>
      <c r="C9" s="12">
        <f>COUNTIF(一覧!$B$7:$B$113,B9)</f>
        <v>0</v>
      </c>
      <c r="D9" s="13" t="s">
        <v>167</v>
      </c>
      <c r="E9" s="3"/>
      <c r="F9" s="3"/>
      <c r="G9" s="3"/>
      <c r="H9" s="3"/>
    </row>
    <row r="10" spans="1:9" s="4" customFormat="1" ht="17.25" customHeight="1" x14ac:dyDescent="0.15">
      <c r="A10" s="10" t="s">
        <v>58</v>
      </c>
      <c r="B10" s="11" t="s">
        <v>127</v>
      </c>
      <c r="C10" s="12">
        <f>COUNTIF(一覧!$B$7:$B$113,B10)</f>
        <v>0</v>
      </c>
      <c r="D10" s="13" t="s">
        <v>168</v>
      </c>
      <c r="E10" s="3"/>
      <c r="F10" s="3"/>
    </row>
    <row r="11" spans="1:9" s="4" customFormat="1" ht="17.25" customHeight="1" x14ac:dyDescent="0.15">
      <c r="A11" s="10" t="s">
        <v>59</v>
      </c>
      <c r="B11" s="11" t="s">
        <v>60</v>
      </c>
      <c r="C11" s="12">
        <f>COUNTIF(一覧!$B$7:$B$113,B11)</f>
        <v>0</v>
      </c>
      <c r="D11" s="13" t="s">
        <v>168</v>
      </c>
      <c r="E11" s="3"/>
      <c r="F11" s="3"/>
    </row>
    <row r="12" spans="1:9" s="4" customFormat="1" ht="17.25" customHeight="1" x14ac:dyDescent="0.15">
      <c r="A12" s="10" t="s">
        <v>61</v>
      </c>
      <c r="B12" s="11" t="s">
        <v>128</v>
      </c>
      <c r="C12" s="12">
        <f>COUNTIF(一覧!$B$7:$B$113,B12)</f>
        <v>0</v>
      </c>
      <c r="D12" s="13" t="s">
        <v>166</v>
      </c>
      <c r="E12" s="3"/>
      <c r="F12" s="3"/>
    </row>
    <row r="13" spans="1:9" s="4" customFormat="1" ht="17.25" customHeight="1" x14ac:dyDescent="0.15">
      <c r="A13" s="10" t="s">
        <v>62</v>
      </c>
      <c r="B13" s="11" t="s">
        <v>129</v>
      </c>
      <c r="C13" s="12">
        <f>COUNTIF(一覧!$B$7:$B$113,B13)</f>
        <v>0</v>
      </c>
      <c r="D13" s="13" t="s">
        <v>166</v>
      </c>
      <c r="E13" s="3"/>
      <c r="F13" s="3"/>
    </row>
    <row r="14" spans="1:9" s="4" customFormat="1" ht="17.25" customHeight="1" x14ac:dyDescent="0.15">
      <c r="A14" s="10" t="s">
        <v>63</v>
      </c>
      <c r="B14" s="11" t="s">
        <v>130</v>
      </c>
      <c r="C14" s="12">
        <f>COUNTIF(一覧!$B$7:$B$113,B14)</f>
        <v>0</v>
      </c>
      <c r="D14" s="13" t="s">
        <v>166</v>
      </c>
      <c r="E14" s="3"/>
      <c r="F14" s="3"/>
    </row>
    <row r="15" spans="1:9" s="4" customFormat="1" ht="17.25" customHeight="1" x14ac:dyDescent="0.15">
      <c r="A15" s="10" t="s">
        <v>64</v>
      </c>
      <c r="B15" s="11" t="s">
        <v>131</v>
      </c>
      <c r="C15" s="12">
        <f>COUNTIF(一覧!$B$7:$B$113,B15)</f>
        <v>0</v>
      </c>
      <c r="D15" s="13" t="s">
        <v>124</v>
      </c>
      <c r="E15" s="3"/>
      <c r="F15" s="3"/>
    </row>
    <row r="16" spans="1:9" s="4" customFormat="1" ht="17.25" customHeight="1" x14ac:dyDescent="0.15">
      <c r="A16" s="10" t="s">
        <v>65</v>
      </c>
      <c r="B16" s="11" t="s">
        <v>132</v>
      </c>
      <c r="C16" s="12">
        <f>COUNTIF(一覧!$B$7:$B$113,B16)</f>
        <v>0</v>
      </c>
      <c r="D16" s="13" t="s">
        <v>167</v>
      </c>
      <c r="E16" s="3"/>
      <c r="F16" s="3"/>
    </row>
    <row r="17" spans="1:6" s="4" customFormat="1" ht="17.25" customHeight="1" x14ac:dyDescent="0.15">
      <c r="A17" s="10" t="s">
        <v>66</v>
      </c>
      <c r="B17" s="11" t="s">
        <v>133</v>
      </c>
      <c r="C17" s="12">
        <f>COUNTIF(一覧!$B$7:$B$113,B17)</f>
        <v>0</v>
      </c>
      <c r="D17" s="13" t="s">
        <v>167</v>
      </c>
      <c r="E17" s="3"/>
      <c r="F17" s="3"/>
    </row>
    <row r="18" spans="1:6" s="4" customFormat="1" ht="17.25" customHeight="1" x14ac:dyDescent="0.15">
      <c r="A18" s="10" t="s">
        <v>67</v>
      </c>
      <c r="B18" s="11" t="s">
        <v>134</v>
      </c>
      <c r="C18" s="12">
        <f>COUNTIF(一覧!$B$7:$B$113,B18)</f>
        <v>0</v>
      </c>
      <c r="D18" s="13" t="s">
        <v>167</v>
      </c>
      <c r="E18" s="3"/>
      <c r="F18" s="3"/>
    </row>
    <row r="19" spans="1:6" s="4" customFormat="1" ht="17.25" customHeight="1" x14ac:dyDescent="0.15">
      <c r="A19" s="10" t="s">
        <v>68</v>
      </c>
      <c r="B19" s="11" t="s">
        <v>135</v>
      </c>
      <c r="C19" s="12">
        <f>COUNTIF(一覧!$B$7:$B$113,B19)</f>
        <v>0</v>
      </c>
      <c r="D19" s="13" t="s">
        <v>124</v>
      </c>
      <c r="E19" s="3"/>
      <c r="F19" s="3"/>
    </row>
    <row r="20" spans="1:6" s="4" customFormat="1" ht="17.25" customHeight="1" x14ac:dyDescent="0.15">
      <c r="A20" s="10" t="s">
        <v>69</v>
      </c>
      <c r="B20" s="11" t="s">
        <v>136</v>
      </c>
      <c r="C20" s="12">
        <f>COUNTIF(一覧!$B$7:$B$113,B20)</f>
        <v>0</v>
      </c>
      <c r="D20" s="13" t="s">
        <v>169</v>
      </c>
      <c r="E20" s="3"/>
      <c r="F20" s="3"/>
    </row>
    <row r="21" spans="1:6" s="4" customFormat="1" ht="17.25" customHeight="1" x14ac:dyDescent="0.15">
      <c r="A21" s="10" t="s">
        <v>70</v>
      </c>
      <c r="B21" s="11" t="s">
        <v>137</v>
      </c>
      <c r="C21" s="12">
        <f>COUNTIF(一覧!$B$7:$B$113,B21)</f>
        <v>0</v>
      </c>
      <c r="D21" s="13" t="s">
        <v>169</v>
      </c>
      <c r="E21" s="3"/>
      <c r="F21" s="3"/>
    </row>
    <row r="22" spans="1:6" s="4" customFormat="1" ht="17.25" customHeight="1" x14ac:dyDescent="0.15">
      <c r="A22" s="10" t="s">
        <v>71</v>
      </c>
      <c r="B22" s="11" t="s">
        <v>138</v>
      </c>
      <c r="C22" s="12">
        <f>COUNTIF(一覧!$B$7:$B$113,B22)</f>
        <v>0</v>
      </c>
      <c r="D22" s="13" t="s">
        <v>167</v>
      </c>
      <c r="E22" s="3"/>
      <c r="F22" s="3"/>
    </row>
    <row r="23" spans="1:6" s="4" customFormat="1" ht="17.25" customHeight="1" x14ac:dyDescent="0.15">
      <c r="A23" s="10" t="s">
        <v>72</v>
      </c>
      <c r="B23" s="11" t="s">
        <v>139</v>
      </c>
      <c r="C23" s="12">
        <f>COUNTIF(一覧!$B$7:$B$113,B23)</f>
        <v>0</v>
      </c>
      <c r="D23" s="13" t="s">
        <v>125</v>
      </c>
      <c r="E23" s="3"/>
      <c r="F23" s="3"/>
    </row>
    <row r="24" spans="1:6" s="4" customFormat="1" ht="17.25" customHeight="1" x14ac:dyDescent="0.15">
      <c r="A24" s="10" t="s">
        <v>73</v>
      </c>
      <c r="B24" s="11" t="s">
        <v>140</v>
      </c>
      <c r="C24" s="12">
        <f>COUNTIF(一覧!$B$7:$B$113,B24)</f>
        <v>0</v>
      </c>
      <c r="D24" s="13" t="s">
        <v>124</v>
      </c>
      <c r="E24" s="3"/>
      <c r="F24" s="3"/>
    </row>
    <row r="25" spans="1:6" s="4" customFormat="1" ht="17.25" customHeight="1" x14ac:dyDescent="0.15">
      <c r="A25" s="10" t="s">
        <v>74</v>
      </c>
      <c r="B25" s="11" t="s">
        <v>75</v>
      </c>
      <c r="C25" s="12">
        <f>COUNTIF(一覧!$B$7:$B$113,B25)</f>
        <v>0</v>
      </c>
      <c r="D25" s="13" t="s">
        <v>168</v>
      </c>
      <c r="E25" s="3"/>
      <c r="F25" s="3"/>
    </row>
    <row r="26" spans="1:6" s="4" customFormat="1" ht="17.25" customHeight="1" x14ac:dyDescent="0.15">
      <c r="A26" s="10" t="s">
        <v>76</v>
      </c>
      <c r="B26" s="11" t="s">
        <v>77</v>
      </c>
      <c r="C26" s="12">
        <f>COUNTIF(一覧!$B$7:$B$113,B26)</f>
        <v>0</v>
      </c>
      <c r="D26" s="13" t="s">
        <v>168</v>
      </c>
      <c r="E26" s="3"/>
      <c r="F26" s="3"/>
    </row>
    <row r="27" spans="1:6" s="4" customFormat="1" ht="17.25" customHeight="1" x14ac:dyDescent="0.15">
      <c r="A27" s="10" t="s">
        <v>78</v>
      </c>
      <c r="B27" s="11" t="s">
        <v>79</v>
      </c>
      <c r="C27" s="12">
        <f>COUNTIF(一覧!$B$7:$B$113,B27)</f>
        <v>0</v>
      </c>
      <c r="D27" s="13" t="s">
        <v>167</v>
      </c>
      <c r="E27" s="3"/>
      <c r="F27" s="3"/>
    </row>
    <row r="28" spans="1:6" s="4" customFormat="1" ht="17.25" customHeight="1" x14ac:dyDescent="0.15">
      <c r="A28" s="10" t="s">
        <v>80</v>
      </c>
      <c r="B28" s="11" t="s">
        <v>141</v>
      </c>
      <c r="C28" s="12">
        <f>COUNTIF(一覧!$B$7:$B$113,B28)</f>
        <v>0</v>
      </c>
      <c r="D28" s="13" t="s">
        <v>167</v>
      </c>
      <c r="E28" s="3"/>
      <c r="F28" s="3"/>
    </row>
    <row r="29" spans="1:6" s="4" customFormat="1" ht="17.25" customHeight="1" x14ac:dyDescent="0.15">
      <c r="A29" s="10" t="s">
        <v>81</v>
      </c>
      <c r="B29" s="11" t="s">
        <v>82</v>
      </c>
      <c r="C29" s="12">
        <f>COUNTIF(一覧!$B$7:$B$113,B29)</f>
        <v>0</v>
      </c>
      <c r="D29" s="13" t="s">
        <v>168</v>
      </c>
      <c r="E29" s="3"/>
      <c r="F29" s="3"/>
    </row>
    <row r="30" spans="1:6" s="4" customFormat="1" ht="17.25" customHeight="1" x14ac:dyDescent="0.15">
      <c r="A30" s="10" t="s">
        <v>83</v>
      </c>
      <c r="B30" s="11" t="s">
        <v>84</v>
      </c>
      <c r="C30" s="12">
        <f>COUNTIF(一覧!$B$7:$B$113,B30)</f>
        <v>0</v>
      </c>
      <c r="D30" s="13" t="s">
        <v>169</v>
      </c>
      <c r="E30" s="3"/>
      <c r="F30" s="3"/>
    </row>
    <row r="31" spans="1:6" s="4" customFormat="1" ht="17.25" customHeight="1" x14ac:dyDescent="0.15">
      <c r="A31" s="10" t="s">
        <v>85</v>
      </c>
      <c r="B31" s="11" t="s">
        <v>86</v>
      </c>
      <c r="C31" s="12">
        <f>COUNTIF(一覧!$B$7:$B$113,B31)</f>
        <v>0</v>
      </c>
      <c r="D31" s="13" t="s">
        <v>169</v>
      </c>
      <c r="E31" s="3"/>
      <c r="F31" s="3"/>
    </row>
    <row r="32" spans="1:6" s="4" customFormat="1" ht="17.25" customHeight="1" x14ac:dyDescent="0.15">
      <c r="A32" s="10" t="s">
        <v>87</v>
      </c>
      <c r="B32" s="11" t="s">
        <v>88</v>
      </c>
      <c r="C32" s="12">
        <f>COUNTIF(一覧!$B$7:$B$113,B32)</f>
        <v>0</v>
      </c>
      <c r="D32" s="13" t="s">
        <v>169</v>
      </c>
      <c r="E32" s="3"/>
      <c r="F32" s="3"/>
    </row>
    <row r="33" spans="1:6" s="4" customFormat="1" ht="17.25" customHeight="1" x14ac:dyDescent="0.15">
      <c r="A33" s="10" t="s">
        <v>89</v>
      </c>
      <c r="B33" s="11" t="s">
        <v>90</v>
      </c>
      <c r="C33" s="12">
        <f>COUNTIF(一覧!$B$7:$B$113,B33)</f>
        <v>0</v>
      </c>
      <c r="D33" s="13" t="s">
        <v>167</v>
      </c>
      <c r="E33" s="3"/>
      <c r="F33" s="3"/>
    </row>
    <row r="34" spans="1:6" s="4" customFormat="1" ht="17.25" customHeight="1" x14ac:dyDescent="0.15">
      <c r="A34" s="10" t="s">
        <v>91</v>
      </c>
      <c r="B34" s="11" t="s">
        <v>92</v>
      </c>
      <c r="C34" s="12">
        <f>COUNTIF(一覧!$B$7:$B$113,B34)</f>
        <v>0</v>
      </c>
      <c r="D34" s="13" t="s">
        <v>124</v>
      </c>
      <c r="E34" s="3"/>
      <c r="F34" s="3"/>
    </row>
    <row r="35" spans="1:6" s="4" customFormat="1" ht="17.25" customHeight="1" x14ac:dyDescent="0.15">
      <c r="A35" s="10" t="s">
        <v>93</v>
      </c>
      <c r="B35" s="11" t="s">
        <v>142</v>
      </c>
      <c r="C35" s="12">
        <f>COUNTIF(一覧!$B$7:$B$113,B35)</f>
        <v>0</v>
      </c>
      <c r="D35" s="13" t="s">
        <v>124</v>
      </c>
      <c r="E35" s="3"/>
      <c r="F35" s="3"/>
    </row>
    <row r="36" spans="1:6" s="4" customFormat="1" ht="17.25" customHeight="1" x14ac:dyDescent="0.15">
      <c r="A36" s="10" t="s">
        <v>94</v>
      </c>
      <c r="B36" s="11" t="s">
        <v>143</v>
      </c>
      <c r="C36" s="12">
        <f>COUNTIF(一覧!$B$7:$B$113,B36)</f>
        <v>0</v>
      </c>
      <c r="D36" s="13" t="s">
        <v>124</v>
      </c>
      <c r="E36" s="3"/>
      <c r="F36" s="3"/>
    </row>
    <row r="37" spans="1:6" s="4" customFormat="1" ht="17.25" customHeight="1" x14ac:dyDescent="0.15">
      <c r="A37" s="10" t="s">
        <v>95</v>
      </c>
      <c r="B37" s="11" t="s">
        <v>144</v>
      </c>
      <c r="C37" s="12">
        <f>COUNTIF(一覧!$B$7:$B$113,B37)</f>
        <v>0</v>
      </c>
      <c r="D37" s="13" t="s">
        <v>124</v>
      </c>
      <c r="E37" s="3"/>
      <c r="F37" s="3"/>
    </row>
    <row r="38" spans="1:6" s="4" customFormat="1" ht="17.25" customHeight="1" x14ac:dyDescent="0.15">
      <c r="A38" s="10" t="s">
        <v>96</v>
      </c>
      <c r="B38" s="11" t="s">
        <v>145</v>
      </c>
      <c r="C38" s="12">
        <f>COUNTIF(一覧!$B$7:$B$113,B38)</f>
        <v>0</v>
      </c>
      <c r="D38" s="13" t="s">
        <v>124</v>
      </c>
      <c r="E38" s="3"/>
      <c r="F38" s="3"/>
    </row>
    <row r="39" spans="1:6" s="4" customFormat="1" ht="17.25" customHeight="1" x14ac:dyDescent="0.15">
      <c r="A39" s="10" t="s">
        <v>97</v>
      </c>
      <c r="B39" s="11" t="s">
        <v>146</v>
      </c>
      <c r="C39" s="12">
        <f>COUNTIF(一覧!$B$7:$B$113,B39)</f>
        <v>0</v>
      </c>
      <c r="D39" s="13" t="s">
        <v>166</v>
      </c>
      <c r="E39" s="3"/>
      <c r="F39" s="3"/>
    </row>
    <row r="40" spans="1:6" s="4" customFormat="1" ht="17.25" customHeight="1" x14ac:dyDescent="0.15">
      <c r="A40" s="10" t="s">
        <v>98</v>
      </c>
      <c r="B40" s="11" t="s">
        <v>99</v>
      </c>
      <c r="C40" s="12">
        <f>COUNTIF(一覧!$B$7:$B$113,B40)</f>
        <v>0</v>
      </c>
      <c r="D40" s="13" t="s">
        <v>167</v>
      </c>
      <c r="E40" s="3"/>
      <c r="F40" s="3"/>
    </row>
    <row r="41" spans="1:6" s="4" customFormat="1" ht="17.25" customHeight="1" x14ac:dyDescent="0.15">
      <c r="A41" s="10" t="s">
        <v>100</v>
      </c>
      <c r="B41" s="11" t="s">
        <v>147</v>
      </c>
      <c r="C41" s="12">
        <f>COUNTIF(一覧!$B$7:$B$113,B41)</f>
        <v>0</v>
      </c>
      <c r="D41" s="13" t="s">
        <v>167</v>
      </c>
      <c r="E41" s="3"/>
      <c r="F41" s="3"/>
    </row>
    <row r="42" spans="1:6" s="4" customFormat="1" ht="17.25" customHeight="1" x14ac:dyDescent="0.15">
      <c r="A42" s="10" t="s">
        <v>101</v>
      </c>
      <c r="B42" s="11" t="s">
        <v>199</v>
      </c>
      <c r="C42" s="12">
        <f>COUNTIF(一覧!$B$7:$B$113,B42)</f>
        <v>0</v>
      </c>
      <c r="D42" s="13" t="s">
        <v>167</v>
      </c>
      <c r="E42" s="3"/>
      <c r="F42" s="3"/>
    </row>
    <row r="43" spans="1:6" s="4" customFormat="1" ht="17.25" customHeight="1" x14ac:dyDescent="0.15">
      <c r="A43" s="10" t="s">
        <v>200</v>
      </c>
      <c r="B43" s="11" t="s">
        <v>148</v>
      </c>
      <c r="C43" s="12">
        <f>COUNTIF(一覧!$B$7:$B$113,B43)</f>
        <v>0</v>
      </c>
      <c r="D43" s="13" t="s">
        <v>168</v>
      </c>
      <c r="E43" s="3"/>
      <c r="F43" s="3"/>
    </row>
    <row r="44" spans="1:6" s="4" customFormat="1" ht="17.25" customHeight="1" x14ac:dyDescent="0.15">
      <c r="A44" s="10" t="s">
        <v>201</v>
      </c>
      <c r="B44" s="11" t="s">
        <v>202</v>
      </c>
      <c r="C44" s="12">
        <f>COUNTIF(一覧!$B$7:$B$113,B44)</f>
        <v>0</v>
      </c>
      <c r="D44" s="13" t="s">
        <v>168</v>
      </c>
      <c r="E44" s="3"/>
      <c r="F44" s="3"/>
    </row>
    <row r="45" spans="1:6" s="4" customFormat="1" ht="17.25" customHeight="1" x14ac:dyDescent="0.15">
      <c r="A45" s="10" t="s">
        <v>203</v>
      </c>
      <c r="B45" s="11" t="s">
        <v>149</v>
      </c>
      <c r="C45" s="12">
        <f>COUNTIF(一覧!$B$7:$B$113,B45)</f>
        <v>0</v>
      </c>
      <c r="D45" s="13" t="s">
        <v>168</v>
      </c>
      <c r="E45" s="3"/>
      <c r="F45" s="3"/>
    </row>
    <row r="46" spans="1:6" s="4" customFormat="1" ht="17.25" customHeight="1" thickBot="1" x14ac:dyDescent="0.2">
      <c r="A46" s="16" t="s">
        <v>204</v>
      </c>
      <c r="B46" s="17" t="s">
        <v>150</v>
      </c>
      <c r="C46" s="12">
        <f>COUNTIF(一覧!$B$7:$B$113,B46)</f>
        <v>0</v>
      </c>
      <c r="D46" s="18" t="s">
        <v>167</v>
      </c>
      <c r="E46" s="3"/>
      <c r="F46" s="3"/>
    </row>
    <row r="47" spans="1:6" s="4" customFormat="1" ht="17.25" customHeight="1" thickBot="1" x14ac:dyDescent="0.2">
      <c r="A47" s="19"/>
      <c r="B47" s="20"/>
      <c r="C47" s="21">
        <f>SUM(C3:C46)</f>
        <v>34</v>
      </c>
      <c r="D47" s="3"/>
      <c r="E47" s="3"/>
      <c r="F47" s="3"/>
    </row>
    <row r="48" spans="1:6" s="4" customFormat="1" ht="13.5" x14ac:dyDescent="0.15">
      <c r="A48" s="22"/>
      <c r="B48" s="3"/>
      <c r="C48" s="22"/>
    </row>
    <row r="49" spans="1:3" s="4" customFormat="1" ht="13.5" x14ac:dyDescent="0.15">
      <c r="A49" s="23"/>
      <c r="C49" s="23"/>
    </row>
    <row r="50" spans="1:3" s="4" customFormat="1" ht="13.5" x14ac:dyDescent="0.15">
      <c r="A50" s="23"/>
      <c r="C50" s="23"/>
    </row>
    <row r="51" spans="1:3" s="4" customFormat="1" ht="13.5" x14ac:dyDescent="0.15">
      <c r="A51" s="23"/>
      <c r="C51" s="23"/>
    </row>
    <row r="52" spans="1:3" s="4" customFormat="1" ht="13.5" x14ac:dyDescent="0.15">
      <c r="A52" s="23"/>
      <c r="C52" s="23"/>
    </row>
    <row r="53" spans="1:3" s="4" customFormat="1" ht="13.5" x14ac:dyDescent="0.15">
      <c r="A53" s="23"/>
      <c r="C53" s="23"/>
    </row>
    <row r="54" spans="1:3" s="4" customFormat="1" ht="13.5" x14ac:dyDescent="0.15">
      <c r="A54" s="23"/>
      <c r="C54" s="23"/>
    </row>
    <row r="55" spans="1:3" s="4" customFormat="1" ht="13.5" x14ac:dyDescent="0.15">
      <c r="A55" s="23"/>
      <c r="C55" s="23"/>
    </row>
    <row r="56" spans="1:3" s="4" customFormat="1" ht="13.5" x14ac:dyDescent="0.15">
      <c r="A56" s="23"/>
      <c r="C56" s="23"/>
    </row>
    <row r="57" spans="1:3" s="4" customFormat="1" ht="13.5" x14ac:dyDescent="0.15">
      <c r="A57" s="23"/>
      <c r="C57" s="23"/>
    </row>
    <row r="58" spans="1:3" s="4" customFormat="1" ht="13.5" x14ac:dyDescent="0.15">
      <c r="A58" s="23"/>
      <c r="C58" s="23"/>
    </row>
    <row r="59" spans="1:3" s="4" customFormat="1" ht="13.5" x14ac:dyDescent="0.15">
      <c r="A59" s="23"/>
      <c r="C59" s="23"/>
    </row>
    <row r="60" spans="1:3" s="4" customFormat="1" ht="13.5" x14ac:dyDescent="0.15">
      <c r="A60" s="23"/>
      <c r="C60" s="23"/>
    </row>
    <row r="61" spans="1:3" s="4" customFormat="1" ht="13.5" x14ac:dyDescent="0.15">
      <c r="A61" s="23"/>
      <c r="C61" s="23"/>
    </row>
    <row r="62" spans="1:3" s="4" customFormat="1" ht="13.5" x14ac:dyDescent="0.15">
      <c r="A62" s="23"/>
      <c r="C62" s="23"/>
    </row>
    <row r="63" spans="1:3" s="4" customFormat="1" ht="13.5" x14ac:dyDescent="0.15">
      <c r="A63" s="23"/>
      <c r="C63" s="23"/>
    </row>
    <row r="64" spans="1:3" s="4" customFormat="1" ht="13.5" x14ac:dyDescent="0.15">
      <c r="A64" s="23"/>
      <c r="C64" s="23"/>
    </row>
    <row r="65" spans="1:3" s="4" customFormat="1" ht="13.5" x14ac:dyDescent="0.15">
      <c r="A65" s="23"/>
      <c r="C65" s="23"/>
    </row>
    <row r="66" spans="1:3" s="4" customFormat="1" ht="13.5" x14ac:dyDescent="0.15">
      <c r="A66" s="23"/>
      <c r="C66" s="23"/>
    </row>
    <row r="67" spans="1:3" s="4" customFormat="1" ht="13.5" x14ac:dyDescent="0.15">
      <c r="A67" s="23"/>
      <c r="C67" s="23"/>
    </row>
    <row r="68" spans="1:3" s="4" customFormat="1" ht="13.5" x14ac:dyDescent="0.15">
      <c r="A68" s="23"/>
      <c r="C68" s="23"/>
    </row>
    <row r="69" spans="1:3" s="4" customFormat="1" ht="13.5" x14ac:dyDescent="0.15">
      <c r="A69" s="23"/>
      <c r="C69" s="23"/>
    </row>
    <row r="70" spans="1:3" s="4" customFormat="1" ht="13.5" x14ac:dyDescent="0.15">
      <c r="A70" s="23"/>
      <c r="C70" s="23"/>
    </row>
    <row r="71" spans="1:3" s="4" customFormat="1" ht="13.5" x14ac:dyDescent="0.15">
      <c r="A71" s="23"/>
      <c r="C71" s="23"/>
    </row>
    <row r="72" spans="1:3" s="4" customFormat="1" ht="13.5" x14ac:dyDescent="0.15">
      <c r="A72" s="23"/>
      <c r="C72" s="23"/>
    </row>
    <row r="73" spans="1:3" s="4" customFormat="1" ht="13.5" x14ac:dyDescent="0.15">
      <c r="A73" s="23"/>
      <c r="C73" s="23"/>
    </row>
    <row r="74" spans="1:3" s="4" customFormat="1" ht="13.5" x14ac:dyDescent="0.15">
      <c r="A74" s="23"/>
      <c r="C74" s="23"/>
    </row>
    <row r="75" spans="1:3" s="4" customFormat="1" ht="13.5" x14ac:dyDescent="0.15">
      <c r="A75" s="23"/>
      <c r="C75" s="23"/>
    </row>
    <row r="76" spans="1:3" s="4" customFormat="1" ht="13.5" x14ac:dyDescent="0.15">
      <c r="A76" s="23"/>
      <c r="C76" s="23"/>
    </row>
    <row r="77" spans="1:3" s="4" customFormat="1" ht="13.5" x14ac:dyDescent="0.15">
      <c r="A77" s="23"/>
      <c r="C77" s="23"/>
    </row>
    <row r="78" spans="1:3" s="4" customFormat="1" ht="13.5" x14ac:dyDescent="0.15">
      <c r="A78" s="23"/>
      <c r="C78" s="23"/>
    </row>
    <row r="79" spans="1:3" s="4" customFormat="1" ht="13.5" x14ac:dyDescent="0.15">
      <c r="A79" s="23"/>
      <c r="C79" s="23"/>
    </row>
    <row r="80" spans="1:3" s="4" customFormat="1" ht="13.5" x14ac:dyDescent="0.15">
      <c r="A80" s="23"/>
      <c r="C80" s="23"/>
    </row>
    <row r="81" spans="1:8" s="4" customFormat="1" ht="13.5" x14ac:dyDescent="0.15">
      <c r="A81" s="23"/>
      <c r="C81" s="23"/>
    </row>
    <row r="82" spans="1:8" s="4" customFormat="1" ht="13.5" x14ac:dyDescent="0.15">
      <c r="A82" s="23"/>
      <c r="C82" s="23"/>
    </row>
    <row r="83" spans="1:8" s="4" customFormat="1" ht="13.5" x14ac:dyDescent="0.15">
      <c r="A83" s="23"/>
      <c r="C83" s="23"/>
    </row>
    <row r="84" spans="1:8" s="4" customFormat="1" ht="13.5" x14ac:dyDescent="0.15">
      <c r="A84" s="23"/>
      <c r="C84" s="23"/>
    </row>
    <row r="85" spans="1:8" s="4" customFormat="1" ht="13.5" x14ac:dyDescent="0.15">
      <c r="A85" s="23"/>
      <c r="C85" s="23"/>
    </row>
    <row r="86" spans="1:8" s="4" customFormat="1" ht="13.5" x14ac:dyDescent="0.15">
      <c r="A86" s="23"/>
      <c r="C86" s="23"/>
    </row>
    <row r="87" spans="1:8" s="4" customFormat="1" ht="13.5" x14ac:dyDescent="0.15">
      <c r="A87" s="23"/>
      <c r="C87" s="23"/>
    </row>
    <row r="88" spans="1:8" s="4" customFormat="1" ht="13.5" x14ac:dyDescent="0.15">
      <c r="A88" s="23"/>
      <c r="C88" s="23"/>
    </row>
    <row r="89" spans="1:8" s="4" customFormat="1" ht="13.5" x14ac:dyDescent="0.15">
      <c r="A89" s="23"/>
      <c r="C89" s="23"/>
    </row>
    <row r="90" spans="1:8" s="4" customFormat="1" ht="13.5" x14ac:dyDescent="0.15">
      <c r="A90" s="23"/>
      <c r="C90" s="23"/>
    </row>
    <row r="91" spans="1:8" s="4" customFormat="1" ht="13.5" x14ac:dyDescent="0.15">
      <c r="A91" s="23"/>
      <c r="C91" s="23"/>
    </row>
    <row r="92" spans="1:8" x14ac:dyDescent="0.15">
      <c r="F92" s="4"/>
      <c r="G92" s="4"/>
      <c r="H92" s="4"/>
    </row>
  </sheetData>
  <autoFilter ref="A2:H47"/>
  <mergeCells count="1">
    <mergeCell ref="A1:C1"/>
  </mergeCells>
  <phoneticPr fontId="1"/>
  <pageMargins left="0.74803149606299213" right="0.27559055118110237" top="0.55118110236220474" bottom="0.55118110236220474" header="0.35433070866141736"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一覧</vt:lpstr>
      <vt:lpstr>店舗数</vt:lpstr>
      <vt:lpstr>一覧!Print_Area</vt:lpstr>
      <vt:lpstr>店舗数!Print_Area</vt:lpstr>
      <vt:lpstr>一覧!Print_Titles</vt:lpstr>
    </vt:vector>
  </TitlesOfParts>
  <Company>茨城県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水戸市役所ごみ対策課</dc:creator>
  <cp:lastModifiedBy>m</cp:lastModifiedBy>
  <cp:lastPrinted>2024-06-27T02:57:28Z</cp:lastPrinted>
  <dcterms:created xsi:type="dcterms:W3CDTF">2003-01-14T04:45:31Z</dcterms:created>
  <dcterms:modified xsi:type="dcterms:W3CDTF">2024-07-10T02:32:02Z</dcterms:modified>
</cp:coreProperties>
</file>