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nffilesv11\０１情報政策課\統計調査係\統計年報\R3年版\R3完成版\統計表\"/>
    </mc:Choice>
  </mc:AlternateContent>
  <bookViews>
    <workbookView xWindow="120" yWindow="120" windowWidth="9255" windowHeight="7830" tabRatio="631"/>
  </bookViews>
  <sheets>
    <sheet name="98医療関係施設数・病床数" sheetId="53" r:id="rId1"/>
    <sheet name="99医療業務関係者数" sheetId="2" r:id="rId2"/>
    <sheet name="100感染症（１類～３類）及び食中毒発生状況" sheetId="24" r:id="rId3"/>
    <sheet name="101死因別死亡順位" sheetId="48" r:id="rId4"/>
    <sheet name="102感染症予防状況" sheetId="56" r:id="rId5"/>
    <sheet name="103予防接種実施状況" sheetId="57" r:id="rId6"/>
    <sheet name="104休日・夜間緊急診療所利用状況" sheetId="54" r:id="rId7"/>
    <sheet name="105ごみ処理状況" sheetId="55" r:id="rId8"/>
    <sheet name="106し尿処理状況" sheetId="51" r:id="rId9"/>
    <sheet name="107火葬場使用状況" sheetId="52" r:id="rId10"/>
    <sheet name="108公害苦情処理件数" sheetId="50" r:id="rId11"/>
  </sheets>
  <externalReferences>
    <externalReference r:id="rId12"/>
  </externalReferences>
  <definedNames>
    <definedName name="_xlnm.Print_Area" localSheetId="2">'100感染症（１類～３類）及び食中毒発生状況'!$A$1:$M$27</definedName>
    <definedName name="_xlnm.Print_Area" localSheetId="6">'104休日・夜間緊急診療所利用状況'!$A$1:$I$29</definedName>
    <definedName name="_xlnm.Print_Area" localSheetId="7">'105ごみ処理状況'!$A$1:$J$39</definedName>
    <definedName name="_xlnm.Print_Area" localSheetId="8">'106し尿処理状況'!$A$1:$D$81</definedName>
  </definedNames>
  <calcPr calcId="162913"/>
</workbook>
</file>

<file path=xl/calcChain.xml><?xml version="1.0" encoding="utf-8"?>
<calcChain xmlns="http://schemas.openxmlformats.org/spreadsheetml/2006/main">
  <c r="B5" i="55" l="1"/>
  <c r="G5" i="55"/>
  <c r="B6" i="55"/>
  <c r="G6" i="55"/>
  <c r="B7" i="55"/>
  <c r="G7" i="55"/>
  <c r="H9" i="55"/>
  <c r="C11" i="55"/>
  <c r="B11" i="55" s="1"/>
  <c r="D11" i="55"/>
  <c r="D9" i="55" s="1"/>
  <c r="E11" i="55"/>
  <c r="E9" i="55" s="1"/>
  <c r="F11" i="55"/>
  <c r="F9" i="55" s="1"/>
  <c r="G11" i="55"/>
  <c r="I11" i="55"/>
  <c r="I9" i="55" s="1"/>
  <c r="G9" i="55" s="1"/>
  <c r="C12" i="55"/>
  <c r="D12" i="55"/>
  <c r="B12" i="55" s="1"/>
  <c r="E12" i="55"/>
  <c r="F12" i="55"/>
  <c r="I12" i="55"/>
  <c r="G12" i="55" s="1"/>
  <c r="C13" i="55"/>
  <c r="B13" i="55" s="1"/>
  <c r="D13" i="55"/>
  <c r="E13" i="55"/>
  <c r="F13" i="55"/>
  <c r="G13" i="55"/>
  <c r="I13" i="55"/>
  <c r="C14" i="55"/>
  <c r="D14" i="55"/>
  <c r="E14" i="55"/>
  <c r="F14" i="55"/>
  <c r="B14" i="55" s="1"/>
  <c r="I14" i="55"/>
  <c r="G14" i="55" s="1"/>
  <c r="C15" i="55"/>
  <c r="B15" i="55" s="1"/>
  <c r="D15" i="55"/>
  <c r="E15" i="55"/>
  <c r="F15" i="55"/>
  <c r="G15" i="55"/>
  <c r="I15" i="55"/>
  <c r="C16" i="55"/>
  <c r="D16" i="55"/>
  <c r="B16" i="55" s="1"/>
  <c r="E16" i="55"/>
  <c r="F16" i="55"/>
  <c r="I16" i="55"/>
  <c r="G16" i="55" s="1"/>
  <c r="C17" i="55"/>
  <c r="B17" i="55" s="1"/>
  <c r="D17" i="55"/>
  <c r="E17" i="55"/>
  <c r="F17" i="55"/>
  <c r="G17" i="55"/>
  <c r="I17" i="55"/>
  <c r="B18" i="55"/>
  <c r="C18" i="55"/>
  <c r="D18" i="55"/>
  <c r="E18" i="55"/>
  <c r="F18" i="55"/>
  <c r="I18" i="55"/>
  <c r="G18" i="55" s="1"/>
  <c r="C19" i="55"/>
  <c r="B19" i="55" s="1"/>
  <c r="D19" i="55"/>
  <c r="E19" i="55"/>
  <c r="F19" i="55"/>
  <c r="G19" i="55"/>
  <c r="I19" i="55"/>
  <c r="C20" i="55"/>
  <c r="D20" i="55"/>
  <c r="B20" i="55" s="1"/>
  <c r="E20" i="55"/>
  <c r="F20" i="55"/>
  <c r="I20" i="55"/>
  <c r="G20" i="55" s="1"/>
  <c r="C21" i="55"/>
  <c r="B21" i="55" s="1"/>
  <c r="D21" i="55"/>
  <c r="E21" i="55"/>
  <c r="F21" i="55"/>
  <c r="G21" i="55"/>
  <c r="I21" i="55"/>
  <c r="B22" i="55"/>
  <c r="C22" i="55"/>
  <c r="D22" i="55"/>
  <c r="E22" i="55"/>
  <c r="F22" i="55"/>
  <c r="I22" i="55"/>
  <c r="G22" i="55" s="1"/>
  <c r="B9" i="55" l="1"/>
  <c r="C9" i="55"/>
</calcChain>
</file>

<file path=xl/sharedStrings.xml><?xml version="1.0" encoding="utf-8"?>
<sst xmlns="http://schemas.openxmlformats.org/spreadsheetml/2006/main" count="390" uniqueCount="234">
  <si>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</si>
  <si>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</si>
  <si>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</si>
  <si>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</si>
  <si>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</si>
  <si>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</si>
  <si>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</si>
  <si>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</si>
  <si>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</si>
  <si>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</si>
  <si>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</si>
  <si>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</si>
  <si>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</si>
  <si>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</si>
  <si>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</si>
  <si>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</si>
  <si>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</si>
  <si>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</si>
  <si>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</si>
  <si>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</si>
  <si>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</si>
  <si>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</si>
  <si>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</si>
  <si>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</si>
  <si>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</si>
  <si>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</si>
  <si>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</si>
  <si>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</si>
  <si>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</si>
  <si>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</si>
  <si>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</si>
  <si>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</si>
  <si>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</si>
  <si>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</si>
  <si>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</si>
  <si>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</si>
  <si>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</si>
  <si>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</si>
  <si>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</si>
  <si>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</si>
  <si>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重症急性
呼吸器症候群</t>
    <rPh sb="0" eb="2">
      <t>ジュウショウ</t>
    </rPh>
    <rPh sb="2" eb="4">
      <t>キュウセイ</t>
    </rPh>
    <rPh sb="5" eb="7">
      <t>コキュウ</t>
    </rPh>
    <rPh sb="7" eb="8">
      <t>キ</t>
    </rPh>
    <rPh sb="8" eb="11">
      <t>ショウコウグン</t>
    </rPh>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</si>
  <si>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</si>
  <si>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</si>
  <si>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</si>
  <si>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食中毒</t>
    <rPh sb="0" eb="3">
      <t>ショクチュウドク</t>
    </rPh>
    <phoneticPr fontId="4"/>
  </si>
  <si>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</si>
  <si>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</si>
  <si>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</si>
  <si>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</si>
  <si>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</si>
  <si>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</si>
  <si>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</si>
  <si>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</si>
  <si>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年度別</t>
    <rPh sb="0" eb="1">
      <t>トシ</t>
    </rPh>
    <rPh sb="1" eb="2">
      <t>タビ</t>
    </rPh>
    <rPh sb="2" eb="3">
      <t>ベツ</t>
    </rPh>
    <phoneticPr fontId="4"/>
  </si>
  <si>
    <t>４種混合</t>
    <rPh sb="1" eb="2">
      <t>シュ</t>
    </rPh>
    <rPh sb="2" eb="4">
      <t>コンゴウ</t>
    </rPh>
    <phoneticPr fontId="4"/>
  </si>
  <si>
    <t>麻しん風しん混合</t>
    <rPh sb="0" eb="1">
      <t>マ</t>
    </rPh>
    <rPh sb="3" eb="4">
      <t>フウ</t>
    </rPh>
    <rPh sb="6" eb="8">
      <t>コンゴウ</t>
    </rPh>
    <phoneticPr fontId="4"/>
  </si>
  <si>
    <t>麻しん</t>
    <rPh sb="0" eb="1">
      <t>マ</t>
    </rPh>
    <phoneticPr fontId="4"/>
  </si>
  <si>
    <t>日本脳炎</t>
    <rPh sb="0" eb="2">
      <t>ニホン</t>
    </rPh>
    <rPh sb="2" eb="4">
      <t>ノウエン</t>
    </rPh>
    <phoneticPr fontId="4"/>
  </si>
  <si>
    <t>水痘</t>
    <rPh sb="0" eb="2">
      <t>スイトウ</t>
    </rPh>
    <phoneticPr fontId="4"/>
  </si>
  <si>
    <t>子宮頸がん</t>
    <rPh sb="0" eb="2">
      <t>シキュウ</t>
    </rPh>
    <rPh sb="2" eb="3">
      <t>ケイ</t>
    </rPh>
    <phoneticPr fontId="4"/>
  </si>
  <si>
    <t>小児肺炎球菌</t>
    <rPh sb="0" eb="2">
      <t>ショウニ</t>
    </rPh>
    <rPh sb="2" eb="4">
      <t>ハイエン</t>
    </rPh>
    <rPh sb="4" eb="6">
      <t>キュウキン</t>
    </rPh>
    <phoneticPr fontId="4"/>
  </si>
  <si>
    <t>高齢者肺炎球菌</t>
    <rPh sb="0" eb="3">
      <t>コウレイシャ</t>
    </rPh>
    <rPh sb="3" eb="5">
      <t>ハイエン</t>
    </rPh>
    <rPh sb="5" eb="7">
      <t>キュウキン</t>
    </rPh>
    <phoneticPr fontId="4"/>
  </si>
  <si>
    <t>インフルエンザ
６５歳以上</t>
    <rPh sb="10" eb="11">
      <t>サイ</t>
    </rPh>
    <rPh sb="11" eb="13">
      <t>イジョウ</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</si>
  <si>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</si>
  <si>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</si>
  <si>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</si>
  <si>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</si>
  <si>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</si>
  <si>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</si>
  <si>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</si>
  <si>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（単位：ｔ）</t>
    <rPh sb="1" eb="3">
      <t>タンイ</t>
    </rPh>
    <phoneticPr fontId="4"/>
  </si>
  <si>
    <t>年月</t>
    <rPh sb="0" eb="2">
      <t>ネンゲツ</t>
    </rPh>
    <phoneticPr fontId="4"/>
  </si>
  <si>
    <t>処理量</t>
    <rPh sb="0" eb="2">
      <t>ショリ</t>
    </rPh>
    <rPh sb="2" eb="3">
      <t>リョウ</t>
    </rPh>
    <phoneticPr fontId="4"/>
  </si>
  <si>
    <t>総 数</t>
    <rPh sb="0" eb="1">
      <t>フサ</t>
    </rPh>
    <rPh sb="2" eb="3">
      <t>カズ</t>
    </rPh>
    <phoneticPr fontId="4"/>
  </si>
  <si>
    <t>燃えるごみ</t>
    <rPh sb="0" eb="1">
      <t>モ</t>
    </rPh>
    <phoneticPr fontId="4"/>
  </si>
  <si>
    <t>燃えないごみ</t>
    <rPh sb="0" eb="1">
      <t>モ</t>
    </rPh>
    <phoneticPr fontId="4"/>
  </si>
  <si>
    <t xml:space="preserve">          3</t>
  </si>
  <si>
    <t xml:space="preserve">          4</t>
  </si>
  <si>
    <t xml:space="preserve">          6</t>
  </si>
  <si>
    <t xml:space="preserve">          7</t>
  </si>
  <si>
    <t xml:space="preserve">          8</t>
  </si>
  <si>
    <t xml:space="preserve">          9</t>
  </si>
  <si>
    <t xml:space="preserve">          10</t>
  </si>
  <si>
    <t xml:space="preserve">          11</t>
  </si>
  <si>
    <t xml:space="preserve">          12</t>
  </si>
  <si>
    <t>資料：清掃事務所</t>
    <rPh sb="0" eb="2">
      <t>シリョウ</t>
    </rPh>
    <rPh sb="3" eb="5">
      <t>セイソウ</t>
    </rPh>
    <rPh sb="5" eb="7">
      <t>ジム</t>
    </rPh>
    <rPh sb="7" eb="8">
      <t>ショ</t>
    </rPh>
    <phoneticPr fontId="4"/>
  </si>
  <si>
    <t xml:space="preserve">          2</t>
    <phoneticPr fontId="4"/>
  </si>
  <si>
    <t>　（単位：件）</t>
    <rPh sb="2" eb="4">
      <t>タンイ</t>
    </rPh>
    <rPh sb="5" eb="6">
      <t>ケン</t>
    </rPh>
    <phoneticPr fontId="4"/>
  </si>
  <si>
    <t>市内居住</t>
    <rPh sb="0" eb="2">
      <t>シナイ</t>
    </rPh>
    <rPh sb="2" eb="4">
      <t>キョジュウ</t>
    </rPh>
    <phoneticPr fontId="4"/>
  </si>
  <si>
    <t>市外居住</t>
    <rPh sb="0" eb="2">
      <t>シガイ</t>
    </rPh>
    <rPh sb="2" eb="4">
      <t>キョジュウ</t>
    </rPh>
    <phoneticPr fontId="4"/>
  </si>
  <si>
    <t>大気汚染</t>
    <rPh sb="0" eb="2">
      <t>タイキ</t>
    </rPh>
    <rPh sb="2" eb="4">
      <t>オセン</t>
    </rPh>
    <phoneticPr fontId="4"/>
  </si>
  <si>
    <t>悪臭</t>
    <rPh sb="0" eb="2">
      <t>アクシュウ</t>
    </rPh>
    <phoneticPr fontId="4"/>
  </si>
  <si>
    <t>水質汚濁</t>
    <rPh sb="0" eb="2">
      <t>スイシツ</t>
    </rPh>
    <rPh sb="2" eb="4">
      <t>オダク</t>
    </rPh>
    <phoneticPr fontId="4"/>
  </si>
  <si>
    <t>騒音</t>
    <rPh sb="0" eb="2">
      <t>ソウオン</t>
    </rPh>
    <phoneticPr fontId="4"/>
  </si>
  <si>
    <t>振動</t>
    <rPh sb="0" eb="2">
      <t>シンドウ</t>
    </rPh>
    <phoneticPr fontId="4"/>
  </si>
  <si>
    <t>（単位：件）</t>
    <rPh sb="1" eb="3">
      <t>タンイ</t>
    </rPh>
    <rPh sb="4" eb="5">
      <t>ケン</t>
    </rPh>
    <phoneticPr fontId="4"/>
  </si>
  <si>
    <t>その他</t>
    <rPh sb="2" eb="3">
      <t>ホカ</t>
    </rPh>
    <phoneticPr fontId="4"/>
  </si>
  <si>
    <t>成人の風しん</t>
    <rPh sb="0" eb="2">
      <t>セイジン</t>
    </rPh>
    <rPh sb="3" eb="4">
      <t>フウ</t>
    </rPh>
    <phoneticPr fontId="4"/>
  </si>
  <si>
    <t>総数</t>
    <rPh sb="0" eb="1">
      <t>ソウスウ</t>
    </rPh>
    <phoneticPr fontId="4"/>
  </si>
  <si>
    <t>その他の死因</t>
    <rPh sb="2" eb="3">
      <t>ホカ</t>
    </rPh>
    <rPh sb="4" eb="6">
      <t>シイン</t>
    </rPh>
    <phoneticPr fontId="4"/>
  </si>
  <si>
    <t>ヒブ</t>
  </si>
  <si>
    <t>ＢＣＧ</t>
  </si>
  <si>
    <t>３種混合</t>
    <rPh sb="1" eb="2">
      <t>シュ</t>
    </rPh>
    <rPh sb="2" eb="4">
      <t>コンゴウ</t>
    </rPh>
    <phoneticPr fontId="4"/>
  </si>
  <si>
    <t>ポリオ
（不活化ワクチン）</t>
    <rPh sb="5" eb="6">
      <t>フ</t>
    </rPh>
    <rPh sb="6" eb="8">
      <t>カツカ</t>
    </rPh>
    <phoneticPr fontId="4"/>
  </si>
  <si>
    <t>２種混合</t>
    <rPh sb="1" eb="2">
      <t>シュ</t>
    </rPh>
    <rPh sb="2" eb="4">
      <t>コンゴウ</t>
    </rPh>
    <phoneticPr fontId="4"/>
  </si>
  <si>
    <t>おたふくかぜ</t>
  </si>
  <si>
    <t>（1）定期接種</t>
    <rPh sb="3" eb="5">
      <t>テイキ</t>
    </rPh>
    <rPh sb="5" eb="7">
      <t>セッシュ</t>
    </rPh>
    <phoneticPr fontId="3"/>
  </si>
  <si>
    <t>（2）任意接種</t>
    <rPh sb="3" eb="5">
      <t>ニンイ</t>
    </rPh>
    <rPh sb="5" eb="7">
      <t>セッシュ</t>
    </rPh>
    <phoneticPr fontId="3"/>
  </si>
  <si>
    <t>（単位：㎘）</t>
    <rPh sb="1" eb="3">
      <t>タンイ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</si>
  <si>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</si>
  <si>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t>B型肝炎</t>
    <rPh sb="0" eb="1">
      <t>ガタ</t>
    </rPh>
    <rPh sb="1" eb="3">
      <t>カンエン</t>
    </rPh>
    <phoneticPr fontId="4"/>
  </si>
  <si>
    <t>（旧水戸地区）</t>
    <rPh sb="1" eb="2">
      <t>キュウ</t>
    </rPh>
    <rPh sb="2" eb="4">
      <t>ミト</t>
    </rPh>
    <rPh sb="4" eb="6">
      <t>チク</t>
    </rPh>
    <phoneticPr fontId="3"/>
  </si>
  <si>
    <t>（旧常澄地区）</t>
    <rPh sb="1" eb="2">
      <t>キュウ</t>
    </rPh>
    <rPh sb="2" eb="4">
      <t>ツネズミ</t>
    </rPh>
    <rPh sb="4" eb="6">
      <t>チク</t>
    </rPh>
    <phoneticPr fontId="3"/>
  </si>
  <si>
    <t>（旧内原地区）</t>
    <rPh sb="1" eb="2">
      <t>キュウ</t>
    </rPh>
    <rPh sb="2" eb="4">
      <t>ウチハラ</t>
    </rPh>
    <rPh sb="4" eb="6">
      <t>チク</t>
    </rPh>
    <phoneticPr fontId="3"/>
  </si>
  <si>
    <t>年月</t>
    <rPh sb="0" eb="1">
      <t>ネン</t>
    </rPh>
    <rPh sb="1" eb="2">
      <t>ガツ</t>
    </rPh>
    <phoneticPr fontId="3"/>
  </si>
  <si>
    <t>し尿</t>
    <rPh sb="0" eb="1">
      <t>ニョウ</t>
    </rPh>
    <phoneticPr fontId="4"/>
  </si>
  <si>
    <t>浄化槽汚泥</t>
    <rPh sb="0" eb="2">
      <t>ジョウカソウ</t>
    </rPh>
    <rPh sb="2" eb="4">
      <t>オデイ</t>
    </rPh>
    <phoneticPr fontId="4"/>
  </si>
  <si>
    <t>死　　　　　　体</t>
    <rPh sb="0" eb="1">
      <t>シ</t>
    </rPh>
    <rPh sb="7" eb="8">
      <t>カラダ</t>
    </rPh>
    <phoneticPr fontId="4"/>
  </si>
  <si>
    <t>ジフテリア</t>
    <phoneticPr fontId="4"/>
  </si>
  <si>
    <t>コレラ</t>
    <phoneticPr fontId="4"/>
  </si>
  <si>
    <t>パラチフス</t>
    <phoneticPr fontId="4"/>
  </si>
  <si>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</si>
  <si>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4"/>
  </si>
  <si>
    <t>　（1） 休日診療</t>
    <rPh sb="5" eb="7">
      <t>キュウジツ</t>
    </rPh>
    <rPh sb="7" eb="9">
      <t>シンリョウ</t>
    </rPh>
    <phoneticPr fontId="4"/>
  </si>
  <si>
    <t>　（2）　夜間診療</t>
    <rPh sb="5" eb="7">
      <t>ヤカン</t>
    </rPh>
    <rPh sb="7" eb="9">
      <t>シンリョウ</t>
    </rPh>
    <phoneticPr fontId="4"/>
  </si>
  <si>
    <t>98　医療関係施設数・病床数</t>
    <rPh sb="3" eb="5">
      <t>イリョウ</t>
    </rPh>
    <rPh sb="5" eb="7">
      <t>カンケイ</t>
    </rPh>
    <rPh sb="7" eb="9">
      <t>シセツ</t>
    </rPh>
    <rPh sb="9" eb="10">
      <t>スウ</t>
    </rPh>
    <rPh sb="11" eb="13">
      <t>ビョウショウ</t>
    </rPh>
    <rPh sb="13" eb="14">
      <t>スウ</t>
    </rPh>
    <phoneticPr fontId="4"/>
  </si>
  <si>
    <t>99　医療業務関係者数</t>
    <rPh sb="3" eb="5">
      <t>イリョウ</t>
    </rPh>
    <rPh sb="5" eb="7">
      <t>ギョウム</t>
    </rPh>
    <rPh sb="7" eb="10">
      <t>カンケイシャ</t>
    </rPh>
    <rPh sb="10" eb="11">
      <t>スウ</t>
    </rPh>
    <phoneticPr fontId="4"/>
  </si>
  <si>
    <t>100　感染症（1類～3類）及び食中毒発生状況</t>
    <rPh sb="4" eb="7">
      <t>カンセンショウ</t>
    </rPh>
    <rPh sb="9" eb="10">
      <t>ルイ</t>
    </rPh>
    <rPh sb="12" eb="13">
      <t>ルイ</t>
    </rPh>
    <rPh sb="14" eb="15">
      <t>オヨ</t>
    </rPh>
    <rPh sb="16" eb="19">
      <t>ショクチュウドク</t>
    </rPh>
    <rPh sb="19" eb="21">
      <t>ハッセイ</t>
    </rPh>
    <rPh sb="21" eb="23">
      <t>ジョウキョウ</t>
    </rPh>
    <phoneticPr fontId="4"/>
  </si>
  <si>
    <t>102　感染症予防状況</t>
    <rPh sb="4" eb="7">
      <t>カンセンショウ</t>
    </rPh>
    <rPh sb="7" eb="9">
      <t>ヨボウ</t>
    </rPh>
    <rPh sb="9" eb="11">
      <t>ジョウキョウ</t>
    </rPh>
    <phoneticPr fontId="4"/>
  </si>
  <si>
    <t>103　予防接種実施状況</t>
    <rPh sb="4" eb="6">
      <t>ヨボウ</t>
    </rPh>
    <rPh sb="6" eb="8">
      <t>セッシュ</t>
    </rPh>
    <rPh sb="8" eb="10">
      <t>ジッシ</t>
    </rPh>
    <rPh sb="10" eb="12">
      <t>ジョウキョウ</t>
    </rPh>
    <phoneticPr fontId="4"/>
  </si>
  <si>
    <t>104　休日・夜間緊急診療所利用状況</t>
    <rPh sb="4" eb="6">
      <t>キュウジツ</t>
    </rPh>
    <rPh sb="7" eb="9">
      <t>ヤカン</t>
    </rPh>
    <rPh sb="9" eb="11">
      <t>キンキュウ</t>
    </rPh>
    <rPh sb="11" eb="14">
      <t>シンリョウジョ</t>
    </rPh>
    <rPh sb="14" eb="16">
      <t>リヨウ</t>
    </rPh>
    <rPh sb="16" eb="18">
      <t>ジョウキョウ</t>
    </rPh>
    <phoneticPr fontId="4"/>
  </si>
  <si>
    <t>105　ごみ処理状況</t>
    <rPh sb="6" eb="8">
      <t>ショリ</t>
    </rPh>
    <rPh sb="8" eb="10">
      <t>ジョウキョウ</t>
    </rPh>
    <phoneticPr fontId="4"/>
  </si>
  <si>
    <t>106　し尿処理状況</t>
    <rPh sb="4" eb="6">
      <t>シニョウ</t>
    </rPh>
    <rPh sb="6" eb="8">
      <t>ショリ</t>
    </rPh>
    <rPh sb="8" eb="10">
      <t>ジョウキョウ</t>
    </rPh>
    <phoneticPr fontId="4"/>
  </si>
  <si>
    <t>107　火葬場使用状況</t>
    <rPh sb="4" eb="6">
      <t>カソウ</t>
    </rPh>
    <rPh sb="6" eb="7">
      <t>ジョウ</t>
    </rPh>
    <rPh sb="7" eb="9">
      <t>シヨウ</t>
    </rPh>
    <rPh sb="9" eb="11">
      <t>ジョウキョウ</t>
    </rPh>
    <phoneticPr fontId="4"/>
  </si>
  <si>
    <t>108　公害苦情処理件数</t>
    <rPh sb="4" eb="6">
      <t>コウガイ</t>
    </rPh>
    <rPh sb="6" eb="8">
      <t>クジョウ</t>
    </rPh>
    <rPh sb="8" eb="10">
      <t>ショリ</t>
    </rPh>
    <rPh sb="10" eb="12">
      <t>ケンスウ</t>
    </rPh>
    <phoneticPr fontId="4"/>
  </si>
  <si>
    <t>悪性新生物</t>
    <phoneticPr fontId="3"/>
  </si>
  <si>
    <t>心疾患</t>
    <phoneticPr fontId="3"/>
  </si>
  <si>
    <t>脳血管疾患</t>
    <phoneticPr fontId="3"/>
  </si>
  <si>
    <t>老衰</t>
    <phoneticPr fontId="3"/>
  </si>
  <si>
    <t>肺炎</t>
    <phoneticPr fontId="3"/>
  </si>
  <si>
    <t>不慮の事故</t>
    <phoneticPr fontId="3"/>
  </si>
  <si>
    <t>自殺</t>
    <phoneticPr fontId="3"/>
  </si>
  <si>
    <t>資料：保健予防課</t>
    <rPh sb="0" eb="2">
      <t>シリョウ</t>
    </rPh>
    <rPh sb="3" eb="5">
      <t>ホケン</t>
    </rPh>
    <rPh sb="5" eb="8">
      <t>ヨボウカ</t>
    </rPh>
    <phoneticPr fontId="4"/>
  </si>
  <si>
    <t>　　　 3　平成28年度から，小児インフルエンザの予防接種の対象年齢を，「１歳以上13歳未満」から「1歳以上中学校３年生まで」に変更しました。</t>
    <rPh sb="11" eb="12">
      <t>ド</t>
    </rPh>
    <rPh sb="15" eb="17">
      <t>ショウニ</t>
    </rPh>
    <rPh sb="25" eb="27">
      <t>ヨボウ</t>
    </rPh>
    <rPh sb="27" eb="29">
      <t>セッシュ</t>
    </rPh>
    <rPh sb="30" eb="32">
      <t>タイショウ</t>
    </rPh>
    <rPh sb="32" eb="34">
      <t>ネンレイ</t>
    </rPh>
    <rPh sb="38" eb="41">
      <t>サイイジョウ</t>
    </rPh>
    <rPh sb="43" eb="46">
      <t>サイミマン</t>
    </rPh>
    <rPh sb="51" eb="54">
      <t>サイイジョウ</t>
    </rPh>
    <rPh sb="54" eb="56">
      <t>チュウガク</t>
    </rPh>
    <rPh sb="56" eb="57">
      <t>コウ</t>
    </rPh>
    <rPh sb="58" eb="60">
      <t>ネンセイ</t>
    </rPh>
    <rPh sb="64" eb="66">
      <t>ヘンコウ</t>
    </rPh>
    <phoneticPr fontId="4"/>
  </si>
  <si>
    <t>　　 　2　平成28年10月から，Ｂ型肝炎の予防接種が定期接種になりました。</t>
    <rPh sb="18" eb="19">
      <t>ガタ</t>
    </rPh>
    <rPh sb="19" eb="21">
      <t>カンエン</t>
    </rPh>
    <rPh sb="22" eb="24">
      <t>ヨボウ</t>
    </rPh>
    <rPh sb="24" eb="26">
      <t>セッシュ</t>
    </rPh>
    <rPh sb="27" eb="29">
      <t>テイキ</t>
    </rPh>
    <rPh sb="29" eb="31">
      <t>セッシュ</t>
    </rPh>
    <phoneticPr fontId="4"/>
  </si>
  <si>
    <t>資料：保健予防課</t>
    <rPh sb="5" eb="8">
      <t>ヨボウカ</t>
    </rPh>
    <phoneticPr fontId="3"/>
  </si>
  <si>
    <t>注）　1　高齢者肺炎球菌予防接種の任意接種は，平成29年度で終了となりました。</t>
    <phoneticPr fontId="4"/>
  </si>
  <si>
    <t>小児インフルエンザ</t>
    <rPh sb="0" eb="2">
      <t>ショウニ</t>
    </rPh>
    <phoneticPr fontId="4"/>
  </si>
  <si>
    <t>資料：保健総務課</t>
    <rPh sb="0" eb="2">
      <t>シリョウ</t>
    </rPh>
    <rPh sb="3" eb="5">
      <t>ホケン</t>
    </rPh>
    <rPh sb="5" eb="8">
      <t>ソウムカ</t>
    </rPh>
    <phoneticPr fontId="4"/>
  </si>
  <si>
    <t>　</t>
    <phoneticPr fontId="4"/>
  </si>
  <si>
    <t>注）　二次病院移送には，歯科を含めません。</t>
    <phoneticPr fontId="4"/>
  </si>
  <si>
    <t>資料：衛生事業課</t>
    <rPh sb="0" eb="2">
      <t>シリョウ</t>
    </rPh>
    <rPh sb="3" eb="5">
      <t>エイセイ</t>
    </rPh>
    <rPh sb="5" eb="7">
      <t>ジギョウ</t>
    </rPh>
    <rPh sb="7" eb="8">
      <t>カ</t>
    </rPh>
    <phoneticPr fontId="4"/>
  </si>
  <si>
    <t>土壌汚染</t>
    <rPh sb="0" eb="1">
      <t>ドジョウ</t>
    </rPh>
    <rPh sb="1" eb="3">
      <t>オセン</t>
    </rPh>
    <phoneticPr fontId="4"/>
  </si>
  <si>
    <t>資料：環境保全課</t>
    <rPh sb="0" eb="2">
      <t>シリョウ</t>
    </rPh>
    <rPh sb="3" eb="5">
      <t>カンキョウ</t>
    </rPh>
    <rPh sb="5" eb="7">
      <t>ホゼン</t>
    </rPh>
    <rPh sb="7" eb="8">
      <t>カ</t>
    </rPh>
    <phoneticPr fontId="4"/>
  </si>
  <si>
    <t>26(44)</t>
    <phoneticPr fontId="3"/>
  </si>
  <si>
    <t>101　死因別死亡順位</t>
    <rPh sb="4" eb="6">
      <t>シイン</t>
    </rPh>
    <rPh sb="6" eb="7">
      <t>ベツ</t>
    </rPh>
    <rPh sb="7" eb="9">
      <t>シボウ</t>
    </rPh>
    <rPh sb="9" eb="11">
      <t>ジュンイ</t>
    </rPh>
    <phoneticPr fontId="4"/>
  </si>
  <si>
    <t>悪性新生物</t>
  </si>
  <si>
    <t>心疾患</t>
  </si>
  <si>
    <t>脳血管疾患</t>
  </si>
  <si>
    <t>老衰</t>
  </si>
  <si>
    <t>肺炎</t>
  </si>
  <si>
    <t>不慮の事故</t>
  </si>
  <si>
    <t>腎不全</t>
  </si>
  <si>
    <t>大動脈瘤及び解離</t>
  </si>
  <si>
    <t>自殺</t>
  </si>
  <si>
    <t>肝疾患</t>
    <rPh sb="0" eb="3">
      <t>カンシッカン</t>
    </rPh>
    <phoneticPr fontId="3"/>
  </si>
  <si>
    <t xml:space="preserve">          5</t>
  </si>
  <si>
    <t xml:space="preserve">   ２</t>
    <phoneticPr fontId="3"/>
  </si>
  <si>
    <t>資料：大洗，鉾田，水戸環境組合</t>
    <rPh sb="0" eb="2">
      <t>シリョウ</t>
    </rPh>
    <rPh sb="3" eb="5">
      <t>オオアライ</t>
    </rPh>
    <rPh sb="6" eb="8">
      <t>ホコタ</t>
    </rPh>
    <rPh sb="9" eb="11">
      <t>ミト</t>
    </rPh>
    <rPh sb="11" eb="13">
      <t>カンキョウ</t>
    </rPh>
    <rPh sb="13" eb="15">
      <t>クミアイ</t>
    </rPh>
    <phoneticPr fontId="4"/>
  </si>
  <si>
    <t xml:space="preserve">   3　搬入量及び処理量には，集団資源物回収量の一部を含みます。</t>
    <rPh sb="5" eb="7">
      <t>ハンニュウ</t>
    </rPh>
    <rPh sb="7" eb="8">
      <t>リョウ</t>
    </rPh>
    <rPh sb="8" eb="9">
      <t>オヨ</t>
    </rPh>
    <rPh sb="10" eb="12">
      <t>ショリ</t>
    </rPh>
    <rPh sb="12" eb="13">
      <t>リョウ</t>
    </rPh>
    <rPh sb="16" eb="18">
      <t>シュウダン</t>
    </rPh>
    <rPh sb="18" eb="20">
      <t>シゲン</t>
    </rPh>
    <rPh sb="20" eb="21">
      <t>ブツ</t>
    </rPh>
    <rPh sb="23" eb="24">
      <t>リョウ</t>
    </rPh>
    <rPh sb="25" eb="27">
      <t>イチブ</t>
    </rPh>
    <rPh sb="28" eb="29">
      <t>フク</t>
    </rPh>
    <phoneticPr fontId="4"/>
  </si>
  <si>
    <t xml:space="preserve">   2　令和２年４月から処理区域及び分別区分を変更したため，集計項目を変更しています。</t>
    <rPh sb="5" eb="7">
      <t>レイワ</t>
    </rPh>
    <rPh sb="8" eb="9">
      <t>ネン</t>
    </rPh>
    <rPh sb="10" eb="11">
      <t>ガツ</t>
    </rPh>
    <rPh sb="13" eb="15">
      <t>ショリ</t>
    </rPh>
    <rPh sb="15" eb="17">
      <t>クイキ</t>
    </rPh>
    <rPh sb="17" eb="18">
      <t>オヨ</t>
    </rPh>
    <rPh sb="19" eb="21">
      <t>ブンベツ</t>
    </rPh>
    <rPh sb="21" eb="23">
      <t>クブン</t>
    </rPh>
    <rPh sb="24" eb="26">
      <t>ヘンコウ</t>
    </rPh>
    <rPh sb="31" eb="33">
      <t>シュウケイ</t>
    </rPh>
    <rPh sb="33" eb="35">
      <t>コウモク</t>
    </rPh>
    <rPh sb="36" eb="38">
      <t>ヘンコウ</t>
    </rPh>
    <phoneticPr fontId="4"/>
  </si>
  <si>
    <t>　　「えこみっと」の状況を示します。</t>
    <rPh sb="9" eb="11">
      <t>ジョウキョウ</t>
    </rPh>
    <rPh sb="12" eb="13">
      <t>シメ</t>
    </rPh>
    <phoneticPr fontId="4"/>
  </si>
  <si>
    <t>注1　搬入量及び処理量について，令和２年３月分までは水戸市小吹清掃工場，令和２年４月分以降は水戸市清掃工場　</t>
    <rPh sb="0" eb="1">
      <t>チュウ</t>
    </rPh>
    <rPh sb="3" eb="5">
      <t>ハンニュウ</t>
    </rPh>
    <rPh sb="5" eb="6">
      <t>リョウ</t>
    </rPh>
    <rPh sb="6" eb="7">
      <t>オヨ</t>
    </rPh>
    <rPh sb="8" eb="10">
      <t>ショリ</t>
    </rPh>
    <rPh sb="10" eb="11">
      <t>リョウ</t>
    </rPh>
    <rPh sb="16" eb="18">
      <t>レイワ</t>
    </rPh>
    <rPh sb="19" eb="20">
      <t>ネン</t>
    </rPh>
    <rPh sb="21" eb="22">
      <t>ガツ</t>
    </rPh>
    <rPh sb="22" eb="23">
      <t>ブン</t>
    </rPh>
    <rPh sb="26" eb="29">
      <t>ミトシ</t>
    </rPh>
    <rPh sb="29" eb="31">
      <t>コブキ</t>
    </rPh>
    <rPh sb="31" eb="35">
      <t>セイソウコウジョウ</t>
    </rPh>
    <rPh sb="36" eb="38">
      <t>レイワ</t>
    </rPh>
    <rPh sb="39" eb="40">
      <t>ネン</t>
    </rPh>
    <rPh sb="41" eb="42">
      <t>ガツ</t>
    </rPh>
    <rPh sb="42" eb="43">
      <t>ブン</t>
    </rPh>
    <rPh sb="43" eb="45">
      <t>イコウ</t>
    </rPh>
    <rPh sb="46" eb="49">
      <t>ミトシ</t>
    </rPh>
    <rPh sb="49" eb="51">
      <t>セイソウ</t>
    </rPh>
    <rPh sb="51" eb="53">
      <t>コウジョウ</t>
    </rPh>
    <phoneticPr fontId="4"/>
  </si>
  <si>
    <t>２</t>
    <phoneticPr fontId="3"/>
  </si>
  <si>
    <t>30</t>
    <phoneticPr fontId="3"/>
  </si>
  <si>
    <t>資源化</t>
    <rPh sb="0" eb="2">
      <t>シゲンカ</t>
    </rPh>
    <phoneticPr fontId="3"/>
  </si>
  <si>
    <t>焼却</t>
    <rPh sb="0" eb="1">
      <t>ヤキ</t>
    </rPh>
    <rPh sb="1" eb="2">
      <t>キャク</t>
    </rPh>
    <phoneticPr fontId="4"/>
  </si>
  <si>
    <t>粗大ごみ</t>
    <rPh sb="0" eb="2">
      <t>ソダイ</t>
    </rPh>
    <phoneticPr fontId="3"/>
  </si>
  <si>
    <t>資源物等</t>
    <rPh sb="0" eb="2">
      <t>シゲン</t>
    </rPh>
    <rPh sb="2" eb="3">
      <t>ブツ</t>
    </rPh>
    <rPh sb="3" eb="4">
      <t>トウ</t>
    </rPh>
    <phoneticPr fontId="3"/>
  </si>
  <si>
    <t>集団資源
物回収</t>
    <rPh sb="0" eb="2">
      <t>シュウダン</t>
    </rPh>
    <rPh sb="2" eb="4">
      <t>シゲン</t>
    </rPh>
    <rPh sb="5" eb="6">
      <t>ブツ</t>
    </rPh>
    <rPh sb="6" eb="8">
      <t>カイシュウ</t>
    </rPh>
    <phoneticPr fontId="4"/>
  </si>
  <si>
    <t>処　理　量</t>
    <rPh sb="1" eb="2">
      <t>リ</t>
    </rPh>
    <rPh sb="3" eb="4">
      <t>リョウ</t>
    </rPh>
    <phoneticPr fontId="4"/>
  </si>
  <si>
    <t>搬　入　量</t>
    <rPh sb="0" eb="1">
      <t>ハン</t>
    </rPh>
    <rPh sb="2" eb="3">
      <t>ニュウ</t>
    </rPh>
    <rPh sb="3" eb="4">
      <t>リョウ</t>
    </rPh>
    <phoneticPr fontId="4"/>
  </si>
  <si>
    <t>区分</t>
    <rPh sb="0" eb="2">
      <t>クブン</t>
    </rPh>
    <phoneticPr fontId="4"/>
  </si>
  <si>
    <t>　　　 4　令和2年10月から，ロタウイルスの予防接種が定期接種になりました。</t>
    <rPh sb="6" eb="8">
      <t>レイワ</t>
    </rPh>
    <rPh sb="9" eb="10">
      <t>ネン</t>
    </rPh>
    <rPh sb="12" eb="13">
      <t>ガツ</t>
    </rPh>
    <rPh sb="23" eb="25">
      <t>ヨボウ</t>
    </rPh>
    <rPh sb="25" eb="27">
      <t>セッシュ</t>
    </rPh>
    <rPh sb="28" eb="30">
      <t>テイキ</t>
    </rPh>
    <rPh sb="30" eb="32">
      <t>セッシュ</t>
    </rPh>
    <phoneticPr fontId="3"/>
  </si>
  <si>
    <t>ロタウイルス</t>
    <phoneticPr fontId="3"/>
  </si>
  <si>
    <t>　　　　　抗体検査の結果，抗体価が十分でないと認められた場合，対象となります。</t>
    <phoneticPr fontId="3"/>
  </si>
  <si>
    <t>注）　1　風しん予防接種（第5期）は，昭和37年4月2日から昭和54年4月1日の間に生まれた男性のうち，</t>
    <phoneticPr fontId="3"/>
  </si>
  <si>
    <t>①</t>
    <phoneticPr fontId="3"/>
  </si>
  <si>
    <t>28</t>
    <phoneticPr fontId="3"/>
  </si>
  <si>
    <t>注）　総数には不詳を含みます。</t>
  </si>
  <si>
    <t>資料：厚生労働省　「人口動態統計」</t>
    <phoneticPr fontId="3"/>
  </si>
  <si>
    <t>令　和　２　年</t>
    <phoneticPr fontId="3"/>
  </si>
  <si>
    <t>令　和　３　年</t>
    <phoneticPr fontId="3"/>
  </si>
  <si>
    <t>平成24年</t>
    <rPh sb="0" eb="2">
      <t>ヘイセイ</t>
    </rPh>
    <rPh sb="4" eb="5">
      <t>ネン</t>
    </rPh>
    <phoneticPr fontId="4"/>
  </si>
  <si>
    <t>26</t>
    <phoneticPr fontId="4"/>
  </si>
  <si>
    <t>令和２年</t>
    <rPh sb="0" eb="2">
      <t>レイワ</t>
    </rPh>
    <rPh sb="3" eb="4">
      <t>ネン</t>
    </rPh>
    <phoneticPr fontId="3"/>
  </si>
  <si>
    <t xml:space="preserve">   ３</t>
  </si>
  <si>
    <t>令和元年度</t>
    <phoneticPr fontId="3"/>
  </si>
  <si>
    <t xml:space="preserve"> 30</t>
    <phoneticPr fontId="3"/>
  </si>
  <si>
    <t>平成 29 年度</t>
    <rPh sb="0" eb="2">
      <t>ヘイセイ</t>
    </rPh>
    <rPh sb="6" eb="7">
      <t>ネン</t>
    </rPh>
    <rPh sb="7" eb="8">
      <t>ド</t>
    </rPh>
    <phoneticPr fontId="4"/>
  </si>
  <si>
    <t>令和３年１月</t>
    <rPh sb="0" eb="2">
      <t>レイワ</t>
    </rPh>
    <rPh sb="3" eb="4">
      <t>ネン</t>
    </rPh>
    <rPh sb="4" eb="6">
      <t>イチガツ</t>
    </rPh>
    <phoneticPr fontId="4"/>
  </si>
  <si>
    <t xml:space="preserve"> ３</t>
  </si>
  <si>
    <t xml:space="preserve"> ２</t>
    <phoneticPr fontId="3"/>
  </si>
  <si>
    <t>令和 元 年</t>
    <phoneticPr fontId="3"/>
  </si>
  <si>
    <t>平成 29 年</t>
    <rPh sb="0" eb="2">
      <t>ヘイセイ</t>
    </rPh>
    <rPh sb="6" eb="7">
      <t>ネン</t>
    </rPh>
    <phoneticPr fontId="4"/>
  </si>
  <si>
    <t>令和３年１月</t>
    <rPh sb="0" eb="2">
      <t>レイワ</t>
    </rPh>
    <rPh sb="3" eb="4">
      <t>ネン</t>
    </rPh>
    <rPh sb="5" eb="6">
      <t>ガツ</t>
    </rPh>
    <phoneticPr fontId="4"/>
  </si>
  <si>
    <t>令和３年１月</t>
    <rPh sb="0" eb="1">
      <t>レイワ</t>
    </rPh>
    <rPh sb="1" eb="2">
      <t>ワ</t>
    </rPh>
    <rPh sb="3" eb="4">
      <t>ネン</t>
    </rPh>
    <rPh sb="5" eb="6">
      <t>ガツ</t>
    </rPh>
    <phoneticPr fontId="4"/>
  </si>
  <si>
    <t>　３</t>
  </si>
  <si>
    <t>　２</t>
    <phoneticPr fontId="3"/>
  </si>
  <si>
    <t>令和３年１月</t>
    <rPh sb="0" eb="1">
      <t>レイワ</t>
    </rPh>
    <rPh sb="3" eb="4">
      <t>ネン</t>
    </rPh>
    <rPh sb="4" eb="5">
      <t>ガツ</t>
    </rPh>
    <phoneticPr fontId="4"/>
  </si>
  <si>
    <t xml:space="preserve">   30</t>
    <phoneticPr fontId="3"/>
  </si>
  <si>
    <t>３</t>
    <phoneticPr fontId="3"/>
  </si>
  <si>
    <t xml:space="preserve"> 令和２年</t>
    <phoneticPr fontId="3"/>
  </si>
  <si>
    <t>-</t>
  </si>
  <si>
    <t>31</t>
    <phoneticPr fontId="3"/>
  </si>
  <si>
    <t xml:space="preserve"> 平成 29 年</t>
    <rPh sb="1" eb="3">
      <t>ヘイセイ</t>
    </rPh>
    <rPh sb="6" eb="7">
      <t>ネン</t>
    </rPh>
    <phoneticPr fontId="3"/>
  </si>
  <si>
    <t>３</t>
  </si>
  <si>
    <t xml:space="preserve"> 平成29年度</t>
    <rPh sb="1" eb="3">
      <t>ヘイセイ</t>
    </rPh>
    <rPh sb="5" eb="7">
      <t>ネンド</t>
    </rPh>
    <phoneticPr fontId="3"/>
  </si>
  <si>
    <t>30</t>
    <phoneticPr fontId="3"/>
  </si>
  <si>
    <t>令和元年度</t>
    <phoneticPr fontId="3"/>
  </si>
  <si>
    <t>２</t>
    <phoneticPr fontId="3"/>
  </si>
  <si>
    <t>資料：保健予防課，保健衛生課</t>
    <rPh sb="0" eb="2">
      <t>シリョウ</t>
    </rPh>
    <rPh sb="3" eb="5">
      <t>ホケン</t>
    </rPh>
    <rPh sb="5" eb="8">
      <t>ヨボウカ</t>
    </rPh>
    <rPh sb="9" eb="11">
      <t>ホケン</t>
    </rPh>
    <rPh sb="11" eb="13">
      <t>エイセイ</t>
    </rPh>
    <rPh sb="13" eb="14">
      <t>カ</t>
    </rPh>
    <phoneticPr fontId="4"/>
  </si>
  <si>
    <t>令和３年１月</t>
    <rPh sb="0" eb="1">
      <t>レイワ</t>
    </rPh>
    <rPh sb="4" eb="5">
      <t>ガツ</t>
    </rPh>
    <phoneticPr fontId="4"/>
  </si>
  <si>
    <t>19(17)</t>
    <phoneticPr fontId="3"/>
  </si>
  <si>
    <t>27(21)</t>
    <phoneticPr fontId="3"/>
  </si>
  <si>
    <t>23(10)</t>
    <phoneticPr fontId="3"/>
  </si>
  <si>
    <t>27(8)</t>
    <phoneticPr fontId="3"/>
  </si>
  <si>
    <t>資料：県保健政策課，医療人材課</t>
    <rPh sb="0" eb="2">
      <t>シリョウ</t>
    </rPh>
    <rPh sb="3" eb="4">
      <t>ケン</t>
    </rPh>
    <rPh sb="4" eb="6">
      <t>ホケン</t>
    </rPh>
    <rPh sb="6" eb="8">
      <t>セイサク</t>
    </rPh>
    <rPh sb="10" eb="12">
      <t>イリョウ</t>
    </rPh>
    <rPh sb="12" eb="14">
      <t>ジンザイ</t>
    </rPh>
    <rPh sb="14" eb="15">
      <t>カ</t>
    </rPh>
    <phoneticPr fontId="4"/>
  </si>
  <si>
    <t>　　　　　 令和2年度から，小児インフルエンザの予防接種の対象に「高校3年生年齢相当」の方を追加しました。</t>
    <rPh sb="6" eb="8">
      <t>レイワ</t>
    </rPh>
    <rPh sb="9" eb="10">
      <t>ネン</t>
    </rPh>
    <rPh sb="10" eb="11">
      <t>ド</t>
    </rPh>
    <rPh sb="24" eb="26">
      <t>ヨボウ</t>
    </rPh>
    <rPh sb="26" eb="28">
      <t>セッシュ</t>
    </rPh>
    <rPh sb="33" eb="35">
      <t>コウコウ</t>
    </rPh>
    <rPh sb="36" eb="38">
      <t>ネンセイ</t>
    </rPh>
    <rPh sb="38" eb="40">
      <t>ネンレイ</t>
    </rPh>
    <rPh sb="40" eb="42">
      <t>ソウトウ</t>
    </rPh>
    <rPh sb="44" eb="45">
      <t>カタ</t>
    </rPh>
    <rPh sb="46" eb="48">
      <t>ツイカ</t>
    </rPh>
    <phoneticPr fontId="3"/>
  </si>
  <si>
    <t>　　　　　　　資料：保健予防課</t>
    <rPh sb="10" eb="12">
      <t>ホケン</t>
    </rPh>
    <rPh sb="12" eb="15">
      <t>ヨボウカ</t>
    </rPh>
    <phoneticPr fontId="3"/>
  </si>
  <si>
    <t>風しん</t>
    <rPh sb="0" eb="1">
      <t>カゼ</t>
    </rPh>
    <phoneticPr fontId="4"/>
  </si>
  <si>
    <t>風しん
（第５期）</t>
    <rPh sb="0" eb="1">
      <t>フウ</t>
    </rPh>
    <rPh sb="5" eb="6">
      <t>ダイ</t>
    </rPh>
    <rPh sb="7" eb="8">
      <t>キ</t>
    </rPh>
    <phoneticPr fontId="4"/>
  </si>
  <si>
    <t>胸部エックス線検査
（結核定期健康診断（65歳以上）)</t>
    <rPh sb="0" eb="2">
      <t>キョウブ</t>
    </rPh>
    <rPh sb="6" eb="7">
      <t>セン</t>
    </rPh>
    <rPh sb="7" eb="9">
      <t>ケンサ</t>
    </rPh>
    <rPh sb="11" eb="15">
      <t>ケッカクテイキ</t>
    </rPh>
    <rPh sb="15" eb="17">
      <t>ケンコウ</t>
    </rPh>
    <rPh sb="17" eb="19">
      <t>シンダン</t>
    </rPh>
    <rPh sb="22" eb="23">
      <t>サイ</t>
    </rPh>
    <rPh sb="23" eb="25">
      <t>イジョウ</t>
    </rPh>
    <phoneticPr fontId="4"/>
  </si>
  <si>
    <t>腎不全</t>
    <rPh sb="0" eb="3">
      <t>ジンフゼン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</si>
</sst>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_ "/>
    <numFmt numFmtId="177" formatCode="_ * #,##0.0_ ;_ * \-#,##0.0_ ;_ * &quot;-&quot;?_ ;_ @_ "/>
    <numFmt numFmtId="178" formatCode="#,##0_ "/>
    <numFmt numFmtId="179" formatCode="0;0;"/>
    <numFmt numFmtId="180" formatCode="0_);[Red]\(0\)"/>
  </numFmts>
  <fonts count="24"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0.5"/>
      <name val="ＭＳ Ｐ明朝"/>
      <family val="1"/>
      <charset val="128"/>
    </font>
    <font>
      <sz val="10"/>
      <color theme="1"/>
      <name val="ＭＳ Ｐ明朝"/>
      <family val="1"/>
      <charset val="128"/>
    </font>
    <font>
      <sz val="11"/>
      <color theme="1"/>
      <name val="ＭＳ Ｐゴシック"/>
      <family val="3"/>
      <charset val="128"/>
    </font>
    <font>
      <sz val="11"/>
      <color theme="1"/>
      <name val="ＭＳ Ｐゴシック"/>
      <family val="3"/>
      <charset val="128"/>
      <scheme val="minor"/>
    </font>
    <font>
      <sz val="12"/>
      <color theme="1"/>
      <name val="ＭＳ Ｐ明朝"/>
      <family val="1"/>
      <charset val="128"/>
    </font>
    <font>
      <sz val="11"/>
      <color theme="1"/>
      <name val="ＭＳ Ｐ明朝"/>
      <family val="1"/>
      <charset val="128"/>
    </font>
    <font>
      <sz val="11"/>
      <name val="ＭＳ Ｐゴシック"/>
      <family val="2"/>
      <charset val="128"/>
      <scheme val="minor"/>
    </font>
    <font>
      <sz val="11"/>
      <color theme="1"/>
      <name val="ＭＳ Ｐゴシック"/>
      <family val="3"/>
      <charset val="128"/>
      <scheme val="major"/>
    </font>
    <font>
      <sz val="11"/>
      <name val="ＭＳ Ｐゴシック"/>
      <family val="3"/>
      <charset val="128"/>
      <scheme val="major"/>
    </font>
    <font>
      <sz val="11"/>
      <color rgb="FFFF0000"/>
      <name val="ＭＳ Ｐゴシック"/>
      <family val="3"/>
      <charset val="128"/>
      <scheme val="minor"/>
    </font>
    <font>
      <sz val="11"/>
      <color rgb="FFFF0000"/>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245">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49" fontId="6" fillId="2" borderId="8" xfId="0"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6" fillId="0" borderId="0" xfId="1" applyNumberFormat="1" applyFont="1" applyFill="1" applyBorder="1" applyAlignment="1">
      <alignment horizontal="right"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9" xfId="1" applyNumberFormat="1" applyFont="1" applyFill="1" applyBorder="1" applyAlignment="1">
      <alignmen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41" fontId="6" fillId="0" borderId="9" xfId="0" applyNumberFormat="1" applyFont="1" applyBorder="1" applyAlignment="1">
      <alignment horizontal="righ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6"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3" borderId="21" xfId="0" applyNumberFormat="1" applyFont="1" applyFill="1" applyBorder="1" applyAlignment="1">
      <alignment horizontal="right" vertical="center"/>
    </xf>
    <xf numFmtId="0" fontId="8" fillId="2" borderId="21"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7" fontId="6" fillId="0" borderId="0" xfId="0" applyNumberFormat="1" applyFont="1" applyBorder="1" applyAlignment="1">
      <alignment horizontal="right" vertical="center"/>
    </xf>
    <xf numFmtId="41" fontId="6" fillId="3" borderId="22" xfId="0" applyNumberFormat="1" applyFont="1" applyFill="1" applyBorder="1" applyAlignment="1">
      <alignment horizontal="right" vertical="center"/>
    </xf>
    <xf numFmtId="0" fontId="6" fillId="2" borderId="22" xfId="0" applyFont="1" applyFill="1" applyBorder="1" applyAlignment="1">
      <alignment horizontal="distributed" vertical="center" wrapText="1"/>
    </xf>
    <xf numFmtId="41" fontId="6" fillId="3" borderId="10" xfId="0" applyNumberFormat="1" applyFont="1" applyFill="1" applyBorder="1" applyAlignment="1">
      <alignment vertical="center"/>
    </xf>
    <xf numFmtId="177"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3" borderId="23" xfId="0" applyNumberFormat="1" applyFont="1" applyFill="1" applyBorder="1" applyAlignment="1">
      <alignment horizontal="right" vertical="center"/>
    </xf>
    <xf numFmtId="0" fontId="6" fillId="2" borderId="23" xfId="0" applyFont="1" applyFill="1" applyBorder="1" applyAlignment="1">
      <alignment horizontal="distributed" vertical="center" wrapText="1"/>
    </xf>
    <xf numFmtId="0" fontId="6" fillId="0" borderId="0" xfId="0" quotePrefix="1" applyFont="1" applyFill="1" applyBorder="1" applyAlignment="1">
      <alignment vertical="center" justifyLastLine="1"/>
    </xf>
    <xf numFmtId="0" fontId="6" fillId="0" borderId="0" xfId="0" applyFont="1" applyFill="1" applyBorder="1" applyAlignment="1">
      <alignment vertical="center" justifyLastLine="1"/>
    </xf>
    <xf numFmtId="41" fontId="8" fillId="0" borderId="0" xfId="1" applyNumberFormat="1" applyFont="1" applyFill="1" applyBorder="1" applyAlignment="1">
      <alignment horizontal="right" vertical="center"/>
    </xf>
    <xf numFmtId="0" fontId="12" fillId="0" borderId="0" xfId="0" applyFont="1" applyAlignment="1"/>
    <xf numFmtId="0" fontId="12"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Fill="1" applyBorder="1" applyAlignment="1">
      <alignment vertical="center"/>
    </xf>
    <xf numFmtId="0" fontId="2" fillId="0" borderId="0" xfId="1" applyNumberFormat="1" applyFont="1" applyAlignment="1">
      <alignment vertical="center"/>
    </xf>
    <xf numFmtId="38" fontId="5" fillId="0" borderId="0" xfId="1" applyFont="1" applyAlignment="1"/>
    <xf numFmtId="38" fontId="6" fillId="0" borderId="0" xfId="1" applyFont="1" applyAlignment="1"/>
    <xf numFmtId="38" fontId="9" fillId="2" borderId="5" xfId="1" applyFont="1" applyFill="1" applyBorder="1" applyAlignment="1">
      <alignment horizontal="distributed" vertical="center" justifyLastLine="1"/>
    </xf>
    <xf numFmtId="38" fontId="8" fillId="0" borderId="0" xfId="1" applyFont="1" applyAlignment="1"/>
    <xf numFmtId="38" fontId="6" fillId="0" borderId="0" xfId="1" applyFont="1" applyAlignment="1">
      <alignment horizontal="left" vertical="center"/>
    </xf>
    <xf numFmtId="38" fontId="9" fillId="0" borderId="0" xfId="1" applyFont="1" applyAlignment="1"/>
    <xf numFmtId="0" fontId="6" fillId="0" borderId="0" xfId="1" applyNumberFormat="1" applyFont="1" applyBorder="1" applyAlignment="1">
      <alignment horizontal="right" vertical="center"/>
    </xf>
    <xf numFmtId="38" fontId="6" fillId="0" borderId="0" xfId="1" quotePrefix="1" applyFont="1" applyAlignment="1">
      <alignment horizontal="left" vertical="center"/>
    </xf>
    <xf numFmtId="41" fontId="6" fillId="0" borderId="0" xfId="1" applyNumberFormat="1" applyFont="1" applyBorder="1" applyAlignment="1">
      <alignment vertical="center"/>
    </xf>
    <xf numFmtId="179" fontId="6" fillId="0" borderId="0" xfId="1" applyNumberFormat="1" applyFont="1" applyFill="1" applyBorder="1" applyAlignment="1">
      <alignment vertical="center"/>
    </xf>
    <xf numFmtId="49" fontId="6" fillId="0" borderId="0" xfId="1" applyNumberFormat="1" applyFont="1" applyFill="1" applyBorder="1" applyAlignment="1">
      <alignment horizontal="center" vertical="center"/>
    </xf>
    <xf numFmtId="0" fontId="9" fillId="2" borderId="25" xfId="0" applyNumberFormat="1" applyFont="1" applyFill="1" applyBorder="1" applyAlignment="1">
      <alignment horizontal="distributed" vertical="center" wrapText="1" justifyLastLine="1"/>
    </xf>
    <xf numFmtId="0" fontId="6" fillId="0" borderId="0" xfId="0" applyFont="1" applyBorder="1" applyAlignment="1"/>
    <xf numFmtId="0" fontId="0" fillId="0" borderId="0" xfId="0" applyBorder="1">
      <alignment vertical="center"/>
    </xf>
    <xf numFmtId="0" fontId="8" fillId="0" borderId="0" xfId="0" applyFont="1" applyBorder="1" applyAlignment="1"/>
    <xf numFmtId="0" fontId="9" fillId="0" borderId="0" xfId="0" applyFont="1" applyBorder="1" applyAlignment="1"/>
    <xf numFmtId="41" fontId="6" fillId="0" borderId="0" xfId="0" applyNumberFormat="1" applyFont="1" applyBorder="1" applyAlignment="1">
      <alignment horizontal="right" vertical="center"/>
    </xf>
    <xf numFmtId="0" fontId="9" fillId="0" borderId="0" xfId="0" applyFont="1" applyBorder="1" applyAlignment="1">
      <alignment vertical="center"/>
    </xf>
    <xf numFmtId="41" fontId="6" fillId="0" borderId="29" xfId="0" applyNumberFormat="1" applyFont="1" applyBorder="1" applyAlignment="1">
      <alignment horizontal="right" vertical="center"/>
    </xf>
    <xf numFmtId="41" fontId="8" fillId="0" borderId="30" xfId="0" applyNumberFormat="1" applyFont="1" applyBorder="1" applyAlignment="1">
      <alignment horizontal="right" vertical="center"/>
    </xf>
    <xf numFmtId="41" fontId="6" fillId="0" borderId="0" xfId="0" applyNumberFormat="1" applyFont="1" applyBorder="1" applyAlignment="1">
      <alignment vertical="center"/>
    </xf>
    <xf numFmtId="0" fontId="18" fillId="0" borderId="0" xfId="0" applyFont="1">
      <alignment vertical="center"/>
    </xf>
    <xf numFmtId="178" fontId="18" fillId="0" borderId="0" xfId="0" applyNumberFormat="1" applyFont="1">
      <alignment vertical="center"/>
    </xf>
    <xf numFmtId="38" fontId="6" fillId="0" borderId="0" xfId="1" applyFont="1" applyBorder="1" applyAlignment="1"/>
    <xf numFmtId="0" fontId="14" fillId="0" borderId="0" xfId="0" applyFont="1">
      <alignment vertical="center"/>
    </xf>
    <xf numFmtId="0" fontId="14" fillId="0" borderId="0" xfId="0" applyFont="1" applyBorder="1">
      <alignment vertical="center"/>
    </xf>
    <xf numFmtId="0" fontId="8" fillId="0" borderId="0" xfId="0" applyFont="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6" fillId="3" borderId="22" xfId="0" applyNumberFormat="1" applyFont="1" applyFill="1" applyBorder="1" applyAlignment="1">
      <alignment vertical="center"/>
    </xf>
    <xf numFmtId="0" fontId="6" fillId="0" borderId="0" xfId="0" applyFont="1" applyBorder="1" applyAlignment="1">
      <alignment horizontal="right"/>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5" xfId="0" applyNumberFormat="1" applyFont="1" applyFill="1" applyBorder="1" applyAlignment="1">
      <alignment horizontal="center" vertical="center"/>
    </xf>
    <xf numFmtId="41" fontId="6" fillId="0" borderId="5" xfId="1" applyNumberFormat="1" applyFont="1" applyFill="1" applyBorder="1" applyAlignment="1">
      <alignment vertical="center"/>
    </xf>
    <xf numFmtId="41" fontId="6" fillId="0" borderId="5" xfId="1" applyNumberFormat="1" applyFont="1" applyFill="1" applyBorder="1" applyAlignment="1">
      <alignment horizontal="right" vertical="center"/>
    </xf>
    <xf numFmtId="41" fontId="6" fillId="0" borderId="5" xfId="1" applyNumberFormat="1" applyFont="1" applyFill="1" applyBorder="1" applyAlignment="1">
      <alignment horizontal="center" vertical="center"/>
    </xf>
    <xf numFmtId="41" fontId="6" fillId="0" borderId="5" xfId="1" applyNumberFormat="1" applyFont="1" applyBorder="1" applyAlignment="1">
      <alignment horizontal="right" vertical="center"/>
    </xf>
    <xf numFmtId="49" fontId="8" fillId="2" borderId="5" xfId="0" applyNumberFormat="1" applyFont="1" applyFill="1" applyBorder="1" applyAlignment="1">
      <alignment horizontal="center" vertical="center"/>
    </xf>
    <xf numFmtId="41" fontId="8" fillId="0" borderId="5" xfId="1" applyNumberFormat="1" applyFont="1" applyFill="1" applyBorder="1" applyAlignment="1">
      <alignment vertical="center"/>
    </xf>
    <xf numFmtId="41" fontId="8" fillId="0" borderId="5" xfId="1" applyNumberFormat="1" applyFont="1" applyFill="1" applyBorder="1" applyAlignment="1">
      <alignment horizontal="right" vertical="center"/>
    </xf>
    <xf numFmtId="41" fontId="8" fillId="0" borderId="5" xfId="1" applyNumberFormat="1" applyFont="1" applyFill="1" applyBorder="1" applyAlignment="1">
      <alignment horizontal="center" vertical="center"/>
    </xf>
    <xf numFmtId="41" fontId="2" fillId="0" borderId="0" xfId="0" applyNumberFormat="1" applyFont="1" applyAlignment="1">
      <alignment vertical="center"/>
    </xf>
    <xf numFmtId="41" fontId="5" fillId="0" borderId="0" xfId="0" applyNumberFormat="1" applyFont="1" applyAlignment="1">
      <alignment vertical="center"/>
    </xf>
    <xf numFmtId="41" fontId="0" fillId="0" borderId="0" xfId="0" applyNumberFormat="1" applyAlignment="1">
      <alignment vertical="center"/>
    </xf>
    <xf numFmtId="41" fontId="9" fillId="0" borderId="0" xfId="0" applyNumberFormat="1" applyFont="1" applyAlignment="1">
      <alignment vertical="center"/>
    </xf>
    <xf numFmtId="41" fontId="6" fillId="0" borderId="0" xfId="0" quotePrefix="1" applyNumberFormat="1" applyFont="1" applyBorder="1" applyAlignment="1">
      <alignment vertical="center"/>
    </xf>
    <xf numFmtId="41" fontId="9" fillId="0" borderId="0" xfId="0" applyNumberFormat="1" applyFont="1" applyBorder="1" applyAlignment="1">
      <alignment vertical="center"/>
    </xf>
    <xf numFmtId="41" fontId="9" fillId="0" borderId="0" xfId="0" applyNumberFormat="1" applyFont="1" applyBorder="1" applyAlignment="1">
      <alignment horizontal="right" vertical="center"/>
    </xf>
    <xf numFmtId="41" fontId="6" fillId="0" borderId="0" xfId="0" applyNumberFormat="1" applyFont="1" applyAlignment="1">
      <alignment vertical="center"/>
    </xf>
    <xf numFmtId="41" fontId="6" fillId="2" borderId="5" xfId="0" applyNumberFormat="1" applyFont="1" applyFill="1" applyBorder="1" applyAlignment="1">
      <alignment horizontal="center" vertical="center"/>
    </xf>
    <xf numFmtId="41" fontId="6" fillId="0" borderId="5" xfId="0" applyNumberFormat="1" applyFont="1" applyBorder="1" applyAlignment="1">
      <alignment vertical="center"/>
    </xf>
    <xf numFmtId="41" fontId="8" fillId="0" borderId="0" xfId="0" applyNumberFormat="1" applyFont="1" applyBorder="1" applyAlignment="1">
      <alignment vertical="center"/>
    </xf>
    <xf numFmtId="41" fontId="8" fillId="0" borderId="0" xfId="0" applyNumberFormat="1" applyFont="1" applyAlignment="1">
      <alignment vertical="center"/>
    </xf>
    <xf numFmtId="41" fontId="8" fillId="0" borderId="5" xfId="0" applyNumberFormat="1" applyFont="1" applyBorder="1" applyAlignment="1">
      <alignment vertical="center"/>
    </xf>
    <xf numFmtId="41" fontId="8" fillId="0" borderId="0" xfId="1" applyNumberFormat="1" applyFont="1" applyFill="1" applyBorder="1" applyAlignment="1">
      <alignment vertical="center"/>
    </xf>
    <xf numFmtId="41" fontId="13" fillId="0" borderId="0" xfId="0" applyNumberFormat="1" applyFont="1" applyAlignment="1">
      <alignment vertical="center"/>
    </xf>
    <xf numFmtId="41" fontId="18" fillId="0" borderId="0" xfId="0" applyNumberFormat="1" applyFont="1" applyAlignment="1">
      <alignment vertical="center"/>
    </xf>
    <xf numFmtId="41" fontId="15" fillId="0" borderId="0" xfId="0" applyNumberFormat="1" applyFont="1" applyAlignment="1">
      <alignment vertical="center"/>
    </xf>
    <xf numFmtId="0" fontId="5" fillId="0" borderId="0" xfId="0" quotePrefix="1" applyFont="1" applyBorder="1" applyAlignment="1">
      <alignment vertical="center"/>
    </xf>
    <xf numFmtId="41" fontId="6" fillId="0" borderId="25" xfId="1" applyNumberFormat="1" applyFont="1" applyFill="1" applyBorder="1" applyAlignment="1">
      <alignment vertical="center"/>
    </xf>
    <xf numFmtId="41" fontId="6" fillId="0" borderId="4" xfId="1" applyNumberFormat="1"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1" fontId="6" fillId="0" borderId="25" xfId="1" applyNumberFormat="1" applyFont="1" applyFill="1" applyBorder="1" applyAlignment="1">
      <alignment horizontal="right" vertical="center"/>
    </xf>
    <xf numFmtId="178" fontId="6" fillId="0" borderId="5" xfId="0" applyNumberFormat="1" applyFont="1" applyBorder="1" applyAlignment="1">
      <alignment vertical="center"/>
    </xf>
    <xf numFmtId="178" fontId="8" fillId="0" borderId="5" xfId="0" applyNumberFormat="1" applyFont="1" applyBorder="1" applyAlignment="1">
      <alignment vertical="center"/>
    </xf>
    <xf numFmtId="49" fontId="6" fillId="0" borderId="5" xfId="1" applyNumberFormat="1" applyFont="1" applyFill="1" applyBorder="1" applyAlignment="1">
      <alignment horizontal="center" vertical="center"/>
    </xf>
    <xf numFmtId="49" fontId="6" fillId="2" borderId="5" xfId="1" quotePrefix="1" applyNumberFormat="1" applyFont="1" applyFill="1" applyBorder="1" applyAlignment="1">
      <alignment horizontal="center" vertical="center"/>
    </xf>
    <xf numFmtId="178" fontId="6" fillId="0" borderId="5" xfId="0" applyNumberFormat="1" applyFont="1" applyFill="1" applyBorder="1" applyAlignment="1">
      <alignment vertical="center"/>
    </xf>
    <xf numFmtId="49" fontId="6" fillId="2" borderId="5" xfId="1" applyNumberFormat="1" applyFont="1" applyFill="1" applyBorder="1" applyAlignment="1">
      <alignment horizontal="center" vertical="center"/>
    </xf>
    <xf numFmtId="0" fontId="6" fillId="0" borderId="0" xfId="0" quotePrefix="1" applyFont="1" applyBorder="1" applyAlignment="1">
      <alignment horizontal="right" vertical="center"/>
    </xf>
    <xf numFmtId="177" fontId="6" fillId="0" borderId="5" xfId="1" applyNumberFormat="1" applyFont="1" applyFill="1" applyBorder="1" applyAlignment="1">
      <alignment vertical="center"/>
    </xf>
    <xf numFmtId="177" fontId="6" fillId="0" borderId="5" xfId="1" applyNumberFormat="1" applyFont="1" applyBorder="1" applyAlignment="1">
      <alignment vertical="center"/>
    </xf>
    <xf numFmtId="49" fontId="6" fillId="0" borderId="5" xfId="0" applyNumberFormat="1" applyFont="1" applyFill="1" applyBorder="1" applyAlignment="1"/>
    <xf numFmtId="177" fontId="6" fillId="0" borderId="5" xfId="1" applyNumberFormat="1" applyFont="1" applyBorder="1" applyAlignment="1">
      <alignment horizontal="right" vertical="center"/>
    </xf>
    <xf numFmtId="41" fontId="6" fillId="0" borderId="5" xfId="1" applyNumberFormat="1" applyFont="1" applyBorder="1" applyAlignment="1">
      <alignment vertical="center"/>
    </xf>
    <xf numFmtId="49" fontId="14" fillId="2" borderId="5" xfId="0" applyNumberFormat="1" applyFont="1" applyFill="1" applyBorder="1" applyAlignment="1">
      <alignment horizontal="center" vertical="center"/>
    </xf>
    <xf numFmtId="38" fontId="17" fillId="0" borderId="5" xfId="1" applyFont="1" applyBorder="1">
      <alignment vertical="center"/>
    </xf>
    <xf numFmtId="38" fontId="6" fillId="0" borderId="5" xfId="1" applyFont="1" applyBorder="1" applyAlignment="1">
      <alignment vertical="center"/>
    </xf>
    <xf numFmtId="0" fontId="17" fillId="0" borderId="5" xfId="0" applyFont="1" applyBorder="1">
      <alignment vertical="center"/>
    </xf>
    <xf numFmtId="180" fontId="6" fillId="0" borderId="5" xfId="1" applyNumberFormat="1" applyFont="1" applyBorder="1" applyAlignment="1">
      <alignment horizontal="right" vertical="center"/>
    </xf>
    <xf numFmtId="180" fontId="6" fillId="0" borderId="5" xfId="0" applyNumberFormat="1" applyFont="1" applyBorder="1" applyAlignment="1">
      <alignment horizontal="right" vertical="center"/>
    </xf>
    <xf numFmtId="180" fontId="17" fillId="0" borderId="5" xfId="0" applyNumberFormat="1" applyFont="1" applyBorder="1" applyAlignment="1">
      <alignment horizontal="right" vertical="center"/>
    </xf>
    <xf numFmtId="41" fontId="6" fillId="3" borderId="5" xfId="1" applyNumberFormat="1" applyFont="1" applyFill="1" applyBorder="1" applyAlignment="1">
      <alignment vertical="center"/>
    </xf>
    <xf numFmtId="41" fontId="14" fillId="0" borderId="0" xfId="0" applyNumberFormat="1" applyFont="1" applyAlignment="1">
      <alignment vertical="center"/>
    </xf>
    <xf numFmtId="38" fontId="8" fillId="0" borderId="0" xfId="1" applyFont="1" applyBorder="1" applyAlignment="1"/>
    <xf numFmtId="3" fontId="14" fillId="0" borderId="5" xfId="0" applyNumberFormat="1" applyFont="1" applyBorder="1">
      <alignment vertical="center"/>
    </xf>
    <xf numFmtId="41" fontId="9" fillId="0" borderId="0" xfId="1" applyNumberFormat="1" applyFont="1" applyFill="1" applyBorder="1" applyAlignment="1">
      <alignment horizontal="left" vertical="center"/>
    </xf>
    <xf numFmtId="177" fontId="0" fillId="0" borderId="0" xfId="0" applyNumberFormat="1" applyBorder="1">
      <alignment vertical="center"/>
    </xf>
    <xf numFmtId="177" fontId="16" fillId="0" borderId="5" xfId="0" applyNumberFormat="1" applyFont="1" applyBorder="1">
      <alignment vertical="center"/>
    </xf>
    <xf numFmtId="177" fontId="16" fillId="0" borderId="5" xfId="0" applyNumberFormat="1" applyFont="1" applyFill="1" applyBorder="1">
      <alignment vertical="center"/>
    </xf>
    <xf numFmtId="177" fontId="8" fillId="0" borderId="5" xfId="1" applyNumberFormat="1" applyFont="1" applyFill="1" applyBorder="1" applyAlignment="1">
      <alignment vertical="center"/>
    </xf>
    <xf numFmtId="41" fontId="8" fillId="3" borderId="5" xfId="1" applyNumberFormat="1" applyFont="1" applyFill="1" applyBorder="1" applyAlignment="1">
      <alignment vertical="center"/>
    </xf>
    <xf numFmtId="49" fontId="17" fillId="2" borderId="5" xfId="0" applyNumberFormat="1" applyFont="1" applyFill="1" applyBorder="1" applyAlignment="1">
      <alignment horizontal="center" vertical="center"/>
    </xf>
    <xf numFmtId="0" fontId="19" fillId="0" borderId="0" xfId="0" applyFont="1">
      <alignment vertical="center"/>
    </xf>
    <xf numFmtId="0" fontId="20" fillId="0" borderId="0" xfId="0" applyFont="1" applyBorder="1" applyAlignment="1"/>
    <xf numFmtId="3" fontId="17" fillId="0" borderId="5" xfId="0" applyNumberFormat="1" applyFont="1" applyBorder="1">
      <alignment vertical="center"/>
    </xf>
    <xf numFmtId="178" fontId="8" fillId="0" borderId="0" xfId="0" applyNumberFormat="1" applyFont="1">
      <alignment vertical="center"/>
    </xf>
    <xf numFmtId="41" fontId="13" fillId="0" borderId="0" xfId="0" applyNumberFormat="1" applyFont="1" applyAlignment="1">
      <alignment horizontal="left" vertical="center"/>
    </xf>
    <xf numFmtId="0" fontId="6" fillId="2" borderId="5" xfId="0" applyFont="1" applyFill="1" applyBorder="1" applyAlignment="1">
      <alignment horizontal="distributed" vertical="center" wrapText="1" justifyLastLine="1"/>
    </xf>
    <xf numFmtId="0" fontId="21" fillId="0" borderId="0" xfId="0" applyFont="1">
      <alignment vertical="center"/>
    </xf>
    <xf numFmtId="49" fontId="8" fillId="2" borderId="11" xfId="0" applyNumberFormat="1" applyFont="1" applyFill="1" applyBorder="1" applyAlignment="1">
      <alignment horizontal="center" vertical="center"/>
    </xf>
    <xf numFmtId="41" fontId="8" fillId="3" borderId="12" xfId="1" applyNumberFormat="1" applyFont="1" applyFill="1" applyBorder="1" applyAlignment="1">
      <alignment vertical="center"/>
    </xf>
    <xf numFmtId="0" fontId="22" fillId="0" borderId="0" xfId="0" applyFont="1" applyAlignment="1"/>
    <xf numFmtId="0" fontId="6" fillId="2" borderId="5" xfId="0" quotePrefix="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177" fontId="16" fillId="0" borderId="22" xfId="0" applyNumberFormat="1" applyFont="1" applyFill="1" applyBorder="1">
      <alignment vertical="center"/>
    </xf>
    <xf numFmtId="0" fontId="23" fillId="0" borderId="0" xfId="0" applyFont="1" applyAlignment="1"/>
    <xf numFmtId="41" fontId="8" fillId="0" borderId="5" xfId="1" applyNumberFormat="1" applyFont="1" applyBorder="1" applyAlignment="1">
      <alignment horizontal="right" vertical="center"/>
    </xf>
    <xf numFmtId="41" fontId="14" fillId="0" borderId="34" xfId="1" applyNumberFormat="1" applyFont="1" applyBorder="1">
      <alignment vertical="center"/>
    </xf>
    <xf numFmtId="41" fontId="14" fillId="0" borderId="6" xfId="1" applyNumberFormat="1" applyFont="1" applyBorder="1">
      <alignment vertical="center"/>
    </xf>
    <xf numFmtId="41" fontId="14" fillId="0" borderId="5" xfId="1" applyNumberFormat="1" applyFont="1" applyBorder="1">
      <alignment vertical="center"/>
    </xf>
    <xf numFmtId="41" fontId="14" fillId="0" borderId="4" xfId="1" applyNumberFormat="1" applyFont="1" applyBorder="1">
      <alignment vertical="center"/>
    </xf>
    <xf numFmtId="41" fontId="14" fillId="0" borderId="25" xfId="1" applyNumberFormat="1" applyFont="1" applyBorder="1">
      <alignment vertical="center"/>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41" fontId="6" fillId="0" borderId="26" xfId="0" applyNumberFormat="1" applyFont="1" applyBorder="1" applyAlignment="1">
      <alignment horizontal="right" vertical="center"/>
    </xf>
    <xf numFmtId="41" fontId="14" fillId="0" borderId="12" xfId="0" applyNumberFormat="1" applyFont="1" applyBorder="1">
      <alignment vertical="center"/>
    </xf>
    <xf numFmtId="41" fontId="17" fillId="0" borderId="0" xfId="0" applyNumberFormat="1" applyFont="1" applyBorder="1" applyAlignment="1">
      <alignment horizontal="right" vertical="center"/>
    </xf>
    <xf numFmtId="41" fontId="14" fillId="0" borderId="13" xfId="0" applyNumberFormat="1" applyFont="1" applyBorder="1" applyAlignment="1">
      <alignment horizontal="right" vertical="center"/>
    </xf>
    <xf numFmtId="41" fontId="0" fillId="0" borderId="13" xfId="0" applyNumberFormat="1" applyBorder="1">
      <alignment vertical="center"/>
    </xf>
    <xf numFmtId="41" fontId="14" fillId="0" borderId="5" xfId="0" applyNumberFormat="1" applyFont="1" applyBorder="1" applyAlignment="1">
      <alignment vertical="center"/>
    </xf>
    <xf numFmtId="41" fontId="0" fillId="0" borderId="13" xfId="0" applyNumberFormat="1" applyFill="1" applyBorder="1">
      <alignment vertical="center"/>
    </xf>
    <xf numFmtId="0" fontId="6" fillId="2" borderId="5" xfId="0" quotePrefix="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24" xfId="0" applyNumberFormat="1" applyFill="1" applyBorder="1" applyAlignment="1">
      <alignment horizontal="distributed" justifyLastLine="1"/>
    </xf>
    <xf numFmtId="0" fontId="6" fillId="2" borderId="27" xfId="0" applyNumberFormat="1" applyFont="1" applyFill="1" applyBorder="1" applyAlignment="1">
      <alignment horizontal="distributed" vertical="center" wrapText="1" justifyLastLine="1"/>
    </xf>
    <xf numFmtId="0" fontId="6" fillId="2" borderId="28"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25" xfId="0" applyNumberFormat="1" applyFill="1" applyBorder="1" applyAlignment="1">
      <alignment horizontal="distributed" justifyLastLine="1"/>
    </xf>
    <xf numFmtId="0" fontId="6" fillId="3" borderId="16" xfId="0" applyFont="1" applyFill="1" applyBorder="1" applyAlignment="1">
      <alignment horizontal="center" vertical="distributed" textRotation="255" justifyLastLine="1"/>
    </xf>
    <xf numFmtId="0" fontId="6" fillId="3" borderId="19"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18" xfId="0" applyFont="1" applyFill="1" applyBorder="1" applyAlignment="1">
      <alignment horizontal="center" vertical="distributed" textRotation="255" justifyLastLine="1"/>
    </xf>
    <xf numFmtId="0" fontId="6" fillId="3" borderId="20" xfId="0" applyFont="1" applyFill="1" applyBorder="1" applyAlignment="1">
      <alignment horizontal="center" vertical="distributed" textRotation="255" justifyLastLine="1"/>
    </xf>
    <xf numFmtId="0" fontId="0" fillId="0" borderId="5" xfId="0" applyBorder="1" applyAlignment="1"/>
    <xf numFmtId="0" fontId="6" fillId="2" borderId="5" xfId="0" applyFont="1" applyFill="1" applyBorder="1" applyAlignment="1">
      <alignment horizontal="center" vertical="center" wrapText="1" justifyLastLine="1"/>
    </xf>
    <xf numFmtId="0" fontId="6" fillId="2" borderId="5" xfId="0" applyFont="1" applyFill="1" applyBorder="1" applyAlignment="1">
      <alignment horizontal="center" vertical="center" justifyLastLine="1"/>
    </xf>
    <xf numFmtId="41" fontId="6" fillId="4" borderId="5" xfId="0" applyNumberFormat="1" applyFont="1" applyFill="1" applyBorder="1" applyAlignment="1">
      <alignment horizontal="center" vertical="center"/>
    </xf>
    <xf numFmtId="41" fontId="6" fillId="2" borderId="21" xfId="0" applyNumberFormat="1" applyFont="1" applyFill="1" applyBorder="1" applyAlignment="1">
      <alignment horizontal="center" vertical="center" wrapText="1" shrinkToFit="1"/>
    </xf>
    <xf numFmtId="41" fontId="6" fillId="2" borderId="20" xfId="0" applyNumberFormat="1" applyFont="1" applyFill="1" applyBorder="1" applyAlignment="1">
      <alignment horizontal="center" vertical="center" wrapText="1" shrinkToFit="1"/>
    </xf>
    <xf numFmtId="41" fontId="6" fillId="2" borderId="5" xfId="0" applyNumberFormat="1" applyFont="1" applyFill="1" applyBorder="1" applyAlignment="1">
      <alignment horizontal="distributed" vertical="center" justifyLastLine="1"/>
    </xf>
    <xf numFmtId="41" fontId="6" fillId="2" borderId="5" xfId="0" quotePrefix="1" applyNumberFormat="1" applyFont="1" applyFill="1" applyBorder="1" applyAlignment="1">
      <alignment horizontal="distributed" vertical="center" justifyLastLine="1"/>
    </xf>
    <xf numFmtId="41" fontId="10" fillId="2" borderId="5" xfId="0" applyNumberFormat="1" applyFont="1" applyFill="1" applyBorder="1" applyAlignment="1">
      <alignment horizontal="center" vertical="center" wrapText="1" shrinkToFit="1"/>
    </xf>
    <xf numFmtId="41" fontId="11" fillId="0" borderId="5" xfId="0" applyNumberFormat="1" applyFont="1" applyBorder="1" applyAlignment="1">
      <alignment horizontal="center" vertical="center" wrapText="1" shrinkToFit="1"/>
    </xf>
    <xf numFmtId="41" fontId="9" fillId="2" borderId="5" xfId="0" quotePrefix="1" applyNumberFormat="1" applyFont="1" applyFill="1" applyBorder="1" applyAlignment="1">
      <alignment horizontal="distributed" vertical="center" justifyLastLine="1"/>
    </xf>
    <xf numFmtId="41" fontId="9" fillId="2" borderId="5" xfId="0" applyNumberFormat="1" applyFont="1" applyFill="1" applyBorder="1" applyAlignment="1">
      <alignment horizontal="distributed" vertical="center" justifyLastLine="1"/>
    </xf>
    <xf numFmtId="41" fontId="6" fillId="0" borderId="15" xfId="1" applyNumberFormat="1" applyFont="1" applyFill="1" applyBorder="1" applyAlignment="1">
      <alignment horizontal="center" vertical="center"/>
    </xf>
    <xf numFmtId="41" fontId="6" fillId="2" borderId="5" xfId="0" applyNumberFormat="1" applyFont="1" applyFill="1" applyBorder="1" applyAlignment="1">
      <alignment horizontal="distributed" vertical="center" wrapText="1" justifyLastLine="1"/>
    </xf>
    <xf numFmtId="41" fontId="8" fillId="0" borderId="5" xfId="0" applyNumberFormat="1" applyFont="1" applyBorder="1" applyAlignment="1">
      <alignment horizontal="distributed" vertical="center" wrapText="1" justifyLastLine="1"/>
    </xf>
    <xf numFmtId="41" fontId="6" fillId="2" borderId="5" xfId="0" quotePrefix="1" applyNumberFormat="1" applyFont="1" applyFill="1" applyBorder="1" applyAlignment="1">
      <alignment horizontal="distributed" vertical="center" wrapText="1" justifyLastLine="1"/>
    </xf>
    <xf numFmtId="41" fontId="6" fillId="2" borderId="21" xfId="0" applyNumberFormat="1" applyFont="1" applyFill="1" applyBorder="1" applyAlignment="1">
      <alignment horizontal="distributed" vertical="center" justifyLastLine="1"/>
    </xf>
    <xf numFmtId="41" fontId="6" fillId="2" borderId="20" xfId="0" applyNumberFormat="1" applyFont="1" applyFill="1" applyBorder="1" applyAlignment="1">
      <alignment horizontal="distributed" vertical="center" justifyLastLine="1"/>
    </xf>
    <xf numFmtId="41" fontId="6" fillId="2" borderId="21" xfId="0" applyNumberFormat="1" applyFont="1" applyFill="1" applyBorder="1" applyAlignment="1" applyProtection="1">
      <alignment horizontal="distributed" vertical="center" wrapText="1" justifyLastLine="1"/>
    </xf>
    <xf numFmtId="41" fontId="6" fillId="2" borderId="20" xfId="0" applyNumberFormat="1" applyFont="1" applyFill="1" applyBorder="1" applyAlignment="1" applyProtection="1">
      <alignment horizontal="distributed" vertical="center" wrapText="1" justifyLastLine="1"/>
    </xf>
    <xf numFmtId="41" fontId="6" fillId="2" borderId="5" xfId="0" applyNumberFormat="1" applyFont="1" applyFill="1" applyBorder="1" applyAlignment="1">
      <alignment horizontal="center" vertical="center" shrinkToFit="1"/>
    </xf>
    <xf numFmtId="41" fontId="6" fillId="2" borderId="5" xfId="0" applyNumberFormat="1" applyFont="1" applyFill="1" applyBorder="1" applyAlignment="1">
      <alignment horizontal="center" vertical="center" wrapText="1" shrinkToFit="1"/>
    </xf>
    <xf numFmtId="41" fontId="9" fillId="2" borderId="5" xfId="0" applyNumberFormat="1" applyFont="1" applyFill="1" applyBorder="1" applyAlignment="1">
      <alignment horizontal="center" vertical="center" wrapText="1" shrinkToFit="1"/>
    </xf>
    <xf numFmtId="0" fontId="6" fillId="2" borderId="25" xfId="0" quotePrefix="1"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4" xfId="0" quotePrefix="1" applyFont="1" applyFill="1" applyBorder="1" applyAlignment="1">
      <alignment horizontal="distributed" vertical="center" justifyLastLine="1"/>
    </xf>
    <xf numFmtId="0" fontId="6" fillId="2" borderId="4" xfId="0" quotePrefix="1" applyFont="1" applyFill="1" applyBorder="1" applyAlignment="1">
      <alignment horizontal="distributed" vertical="center" wrapText="1" justifyLastLine="1"/>
    </xf>
    <xf numFmtId="0" fontId="6" fillId="2" borderId="4" xfId="0" applyFont="1" applyFill="1" applyBorder="1" applyAlignment="1">
      <alignment horizontal="distributed" vertical="center" wrapText="1" justifyLastLine="1"/>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6" fillId="2" borderId="6" xfId="1" quotePrefix="1" applyFont="1" applyFill="1" applyBorder="1" applyAlignment="1">
      <alignment horizontal="center" vertical="center" justifyLastLine="1"/>
    </xf>
    <xf numFmtId="38" fontId="6" fillId="2" borderId="7" xfId="1" quotePrefix="1" applyFont="1" applyFill="1" applyBorder="1" applyAlignment="1">
      <alignment horizontal="center" vertical="center" justifyLastLine="1"/>
    </xf>
    <xf numFmtId="38" fontId="6" fillId="2" borderId="4" xfId="1" quotePrefix="1" applyFont="1" applyFill="1" applyBorder="1" applyAlignment="1">
      <alignment horizontal="center" vertical="center" justifyLastLine="1"/>
    </xf>
    <xf numFmtId="38" fontId="6" fillId="2" borderId="5" xfId="1" applyFont="1" applyFill="1" applyBorder="1" applyAlignment="1">
      <alignment horizontal="distributed" vertical="center" wrapText="1" justifyLastLine="1"/>
    </xf>
    <xf numFmtId="41" fontId="6" fillId="0" borderId="33" xfId="1" applyNumberFormat="1" applyFont="1" applyBorder="1" applyAlignment="1">
      <alignment horizontal="center" vertical="center"/>
    </xf>
    <xf numFmtId="41" fontId="6" fillId="0" borderId="32" xfId="1" applyNumberFormat="1" applyFont="1" applyBorder="1" applyAlignment="1">
      <alignment horizontal="center" vertical="center"/>
    </xf>
    <xf numFmtId="41" fontId="6" fillId="0" borderId="31" xfId="1" applyNumberFormat="1" applyFont="1" applyBorder="1" applyAlignment="1">
      <alignment horizontal="center" vertical="center"/>
    </xf>
    <xf numFmtId="38" fontId="6" fillId="2" borderId="5" xfId="1" applyFont="1" applyFill="1" applyBorder="1" applyAlignment="1">
      <alignment horizontal="center" vertical="center" justifyLastLine="1"/>
    </xf>
    <xf numFmtId="0" fontId="6" fillId="3" borderId="5" xfId="0" quotePrefix="1" applyFont="1" applyFill="1" applyBorder="1" applyAlignment="1">
      <alignment horizontal="distributed" vertical="center" wrapText="1" justifyLastLine="1"/>
    </xf>
    <xf numFmtId="0" fontId="6" fillId="3" borderId="5" xfId="0" applyFont="1" applyFill="1" applyBorder="1" applyAlignment="1">
      <alignment horizontal="distributed" vertical="center" wrapText="1" justifyLastLine="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0</xdr:rowOff>
    </xdr:from>
    <xdr:to>
      <xdr:col>11</xdr:col>
      <xdr:colOff>9525</xdr:colOff>
      <xdr:row>2</xdr:row>
      <xdr:rowOff>0</xdr:rowOff>
    </xdr:to>
    <xdr:sp macro="" textlink="">
      <xdr:nvSpPr>
        <xdr:cNvPr id="2" name="Line 2"/>
        <xdr:cNvSpPr>
          <a:spLocks noChangeShapeType="1"/>
        </xdr:cNvSpPr>
      </xdr:nvSpPr>
      <xdr:spPr bwMode="auto">
        <a:xfrm>
          <a:off x="8353425" y="36195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115401\Desktop\&#21508;&#35506;&#22577;&#21578;\&#12487;&#12472;&#12479;&#12523;&#12452;&#12494;&#12505;&#12540;&#12471;&#12519;&#12531;&#35506;\105%20&#12372;&#12415;&#20966;&#29702;&#29366;&#27841;(&#24037;&#22580;&#12424;&#12426;&#22577;&#215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年度搬入月報"/>
      <sheetName val="R2年度リサ搬出"/>
      <sheetName val="R3年度搬入月報"/>
      <sheetName val="R3年度リサ搬出"/>
      <sheetName val="105ごみ処理状況"/>
    </sheetNames>
    <sheetDataSet>
      <sheetData sheetId="0">
        <row r="110">
          <cell r="C110">
            <v>6391726</v>
          </cell>
          <cell r="D110">
            <v>258162</v>
          </cell>
          <cell r="E110">
            <v>22859</v>
          </cell>
          <cell r="F110">
            <v>28695</v>
          </cell>
          <cell r="G110">
            <v>1576</v>
          </cell>
          <cell r="H110">
            <v>164196</v>
          </cell>
          <cell r="I110">
            <v>31026</v>
          </cell>
          <cell r="J110">
            <v>136322</v>
          </cell>
          <cell r="K110">
            <v>284</v>
          </cell>
          <cell r="L110">
            <v>19</v>
          </cell>
          <cell r="M110">
            <v>13327</v>
          </cell>
          <cell r="N110">
            <v>50</v>
          </cell>
        </row>
        <row r="111">
          <cell r="C111">
            <v>5931199</v>
          </cell>
          <cell r="D111">
            <v>252075</v>
          </cell>
          <cell r="E111">
            <v>30470</v>
          </cell>
          <cell r="F111">
            <v>24670</v>
          </cell>
          <cell r="G111">
            <v>2890</v>
          </cell>
          <cell r="H111">
            <v>143767</v>
          </cell>
          <cell r="I111">
            <v>28893</v>
          </cell>
          <cell r="J111">
            <v>123830</v>
          </cell>
          <cell r="K111">
            <v>262</v>
          </cell>
          <cell r="L111">
            <v>0</v>
          </cell>
          <cell r="M111">
            <v>13416</v>
          </cell>
          <cell r="N111">
            <v>160</v>
          </cell>
        </row>
        <row r="112">
          <cell r="C112">
            <v>7204124</v>
          </cell>
          <cell r="D112">
            <v>264992</v>
          </cell>
          <cell r="E112">
            <v>38257</v>
          </cell>
          <cell r="F112">
            <v>31581</v>
          </cell>
          <cell r="G112">
            <v>3724</v>
          </cell>
          <cell r="H112">
            <v>136819</v>
          </cell>
          <cell r="I112">
            <v>30801</v>
          </cell>
          <cell r="J112">
            <v>121099</v>
          </cell>
          <cell r="K112">
            <v>252</v>
          </cell>
          <cell r="L112">
            <v>520</v>
          </cell>
          <cell r="M112">
            <v>11492</v>
          </cell>
          <cell r="N112">
            <v>160</v>
          </cell>
        </row>
      </sheetData>
      <sheetData sheetId="1">
        <row r="14">
          <cell r="U14">
            <v>376350</v>
          </cell>
        </row>
        <row r="15">
          <cell r="U15">
            <v>399080</v>
          </cell>
        </row>
        <row r="16">
          <cell r="U16">
            <v>429360</v>
          </cell>
        </row>
      </sheetData>
      <sheetData sheetId="2">
        <row r="97">
          <cell r="C97">
            <v>7304</v>
          </cell>
          <cell r="D97">
            <v>317</v>
          </cell>
          <cell r="E97">
            <v>31</v>
          </cell>
          <cell r="F97">
            <v>36</v>
          </cell>
          <cell r="G97">
            <v>4</v>
          </cell>
          <cell r="H97">
            <v>155</v>
          </cell>
          <cell r="I97">
            <v>37</v>
          </cell>
          <cell r="J97">
            <v>157</v>
          </cell>
          <cell r="K97">
            <v>2</v>
          </cell>
          <cell r="L97">
            <v>0</v>
          </cell>
          <cell r="M97">
            <v>14</v>
          </cell>
          <cell r="N97">
            <v>0</v>
          </cell>
        </row>
        <row r="98">
          <cell r="C98">
            <v>7432</v>
          </cell>
          <cell r="D98">
            <v>292</v>
          </cell>
          <cell r="E98">
            <v>27</v>
          </cell>
          <cell r="F98">
            <v>28</v>
          </cell>
          <cell r="G98">
            <v>5</v>
          </cell>
          <cell r="H98">
            <v>158</v>
          </cell>
          <cell r="I98">
            <v>37</v>
          </cell>
          <cell r="J98">
            <v>142</v>
          </cell>
          <cell r="K98">
            <v>1</v>
          </cell>
          <cell r="L98">
            <v>0</v>
          </cell>
          <cell r="M98">
            <v>13</v>
          </cell>
          <cell r="N98">
            <v>1</v>
          </cell>
        </row>
        <row r="99">
          <cell r="C99">
            <v>7590</v>
          </cell>
          <cell r="D99">
            <v>255</v>
          </cell>
          <cell r="E99">
            <v>28</v>
          </cell>
          <cell r="F99">
            <v>27</v>
          </cell>
          <cell r="G99">
            <v>2</v>
          </cell>
          <cell r="H99">
            <v>149</v>
          </cell>
          <cell r="I99">
            <v>40</v>
          </cell>
          <cell r="J99">
            <v>135</v>
          </cell>
          <cell r="K99">
            <v>1</v>
          </cell>
          <cell r="L99">
            <v>0</v>
          </cell>
          <cell r="M99">
            <v>11</v>
          </cell>
          <cell r="N99">
            <v>0</v>
          </cell>
        </row>
        <row r="100">
          <cell r="C100">
            <v>7684</v>
          </cell>
          <cell r="D100">
            <v>255</v>
          </cell>
          <cell r="E100">
            <v>29</v>
          </cell>
          <cell r="F100">
            <v>28</v>
          </cell>
          <cell r="G100">
            <v>1</v>
          </cell>
          <cell r="H100">
            <v>145</v>
          </cell>
          <cell r="I100">
            <v>44</v>
          </cell>
          <cell r="J100">
            <v>139</v>
          </cell>
          <cell r="K100">
            <v>1</v>
          </cell>
          <cell r="L100">
            <v>1</v>
          </cell>
          <cell r="M100">
            <v>10</v>
          </cell>
          <cell r="N100">
            <v>0</v>
          </cell>
        </row>
        <row r="101">
          <cell r="C101">
            <v>7656</v>
          </cell>
          <cell r="D101">
            <v>268</v>
          </cell>
          <cell r="E101">
            <v>26</v>
          </cell>
          <cell r="F101">
            <v>32</v>
          </cell>
          <cell r="G101">
            <v>0</v>
          </cell>
          <cell r="H101">
            <v>165</v>
          </cell>
          <cell r="I101">
            <v>50</v>
          </cell>
          <cell r="J101">
            <v>144</v>
          </cell>
          <cell r="K101">
            <v>1</v>
          </cell>
          <cell r="L101">
            <v>0</v>
          </cell>
          <cell r="M101">
            <v>12</v>
          </cell>
          <cell r="N101">
            <v>0</v>
          </cell>
        </row>
        <row r="102">
          <cell r="C102">
            <v>6970</v>
          </cell>
          <cell r="D102">
            <v>275</v>
          </cell>
          <cell r="E102">
            <v>29</v>
          </cell>
          <cell r="F102">
            <v>25</v>
          </cell>
          <cell r="G102">
            <v>2</v>
          </cell>
          <cell r="H102">
            <v>160</v>
          </cell>
          <cell r="I102">
            <v>48</v>
          </cell>
          <cell r="J102">
            <v>142</v>
          </cell>
          <cell r="K102">
            <v>1</v>
          </cell>
          <cell r="L102">
            <v>0</v>
          </cell>
          <cell r="M102">
            <v>13</v>
          </cell>
          <cell r="N102">
            <v>1</v>
          </cell>
        </row>
        <row r="103">
          <cell r="C103">
            <v>6867</v>
          </cell>
          <cell r="D103">
            <v>285</v>
          </cell>
          <cell r="E103">
            <v>24</v>
          </cell>
          <cell r="F103">
            <v>23</v>
          </cell>
          <cell r="G103">
            <v>4</v>
          </cell>
          <cell r="H103">
            <v>146</v>
          </cell>
          <cell r="I103">
            <v>43</v>
          </cell>
          <cell r="J103">
            <v>133</v>
          </cell>
          <cell r="K103">
            <v>1</v>
          </cell>
          <cell r="L103">
            <v>0</v>
          </cell>
          <cell r="M103">
            <v>12</v>
          </cell>
          <cell r="N103">
            <v>0</v>
          </cell>
        </row>
        <row r="104">
          <cell r="C104">
            <v>7307</v>
          </cell>
          <cell r="D104">
            <v>270</v>
          </cell>
          <cell r="E104">
            <v>24</v>
          </cell>
          <cell r="F104">
            <v>20</v>
          </cell>
          <cell r="G104">
            <v>2</v>
          </cell>
          <cell r="H104">
            <v>131</v>
          </cell>
          <cell r="I104">
            <v>38</v>
          </cell>
          <cell r="J104">
            <v>124</v>
          </cell>
          <cell r="K104">
            <v>1</v>
          </cell>
          <cell r="L104">
            <v>0</v>
          </cell>
          <cell r="M104">
            <v>12</v>
          </cell>
          <cell r="N104">
            <v>1</v>
          </cell>
        </row>
        <row r="105">
          <cell r="C105">
            <v>7131</v>
          </cell>
          <cell r="D105">
            <v>371</v>
          </cell>
          <cell r="E105">
            <v>28</v>
          </cell>
          <cell r="F105">
            <v>25</v>
          </cell>
          <cell r="G105">
            <v>3</v>
          </cell>
          <cell r="H105">
            <v>155</v>
          </cell>
          <cell r="I105">
            <v>40</v>
          </cell>
          <cell r="J105">
            <v>141</v>
          </cell>
          <cell r="K105">
            <v>3</v>
          </cell>
          <cell r="L105">
            <v>1</v>
          </cell>
          <cell r="M105">
            <v>16</v>
          </cell>
          <cell r="N105">
            <v>0</v>
          </cell>
        </row>
      </sheetData>
      <sheetData sheetId="3">
        <row r="21">
          <cell r="V21">
            <v>393</v>
          </cell>
        </row>
        <row r="22">
          <cell r="V22">
            <v>433</v>
          </cell>
        </row>
        <row r="23">
          <cell r="V23">
            <v>402</v>
          </cell>
        </row>
        <row r="24">
          <cell r="V24">
            <v>402</v>
          </cell>
        </row>
        <row r="25">
          <cell r="V25">
            <v>422</v>
          </cell>
        </row>
        <row r="26">
          <cell r="V26">
            <v>417</v>
          </cell>
        </row>
        <row r="27">
          <cell r="V27">
            <v>388</v>
          </cell>
        </row>
        <row r="28">
          <cell r="V28">
            <v>398</v>
          </cell>
        </row>
        <row r="29">
          <cell r="V29">
            <v>441</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tabSelected="1" zoomScale="80" zoomScaleNormal="80" workbookViewId="0"/>
  </sheetViews>
  <sheetFormatPr defaultRowHeight="13.5" x14ac:dyDescent="0.15"/>
  <cols>
    <col min="1" max="1" width="12.625" customWidth="1"/>
    <col min="2" max="19" width="8.125" customWidth="1"/>
  </cols>
  <sheetData>
    <row r="1" spans="1:20" ht="14.25" x14ac:dyDescent="0.15">
      <c r="A1" s="1" t="s">
        <v>125</v>
      </c>
      <c r="B1" s="2"/>
      <c r="C1" s="2"/>
      <c r="D1" s="2"/>
      <c r="E1" s="2"/>
      <c r="F1" s="2"/>
      <c r="G1" s="2"/>
      <c r="H1" s="2"/>
      <c r="I1" s="2"/>
      <c r="J1" s="2"/>
      <c r="K1" s="2"/>
      <c r="L1" s="2"/>
      <c r="M1" s="2"/>
      <c r="N1" s="2"/>
      <c r="O1" s="2"/>
      <c r="P1" s="2"/>
      <c r="Q1" s="2"/>
      <c r="R1" s="2"/>
      <c r="S1" s="2"/>
      <c r="T1" s="2"/>
    </row>
    <row r="2" spans="1:20" x14ac:dyDescent="0.15">
      <c r="A2" s="3"/>
      <c r="B2" s="3"/>
      <c r="C2" s="3"/>
      <c r="D2" s="3"/>
      <c r="E2" s="3"/>
      <c r="F2" s="3"/>
      <c r="G2" s="3"/>
      <c r="H2" s="3"/>
      <c r="I2" s="3"/>
      <c r="J2" s="4"/>
      <c r="K2" s="3"/>
      <c r="L2" s="3"/>
      <c r="M2" s="3"/>
      <c r="N2" s="3"/>
      <c r="O2" s="3"/>
      <c r="P2" s="3"/>
      <c r="Q2" s="3"/>
      <c r="R2" s="3"/>
      <c r="S2" s="5" t="s">
        <v>0</v>
      </c>
      <c r="T2" s="3"/>
    </row>
    <row r="3" spans="1:20" ht="23.25" customHeight="1" x14ac:dyDescent="0.15">
      <c r="A3" s="178" t="s">
        <v>1</v>
      </c>
      <c r="B3" s="178" t="s">
        <v>2</v>
      </c>
      <c r="C3" s="179"/>
      <c r="D3" s="179"/>
      <c r="E3" s="179"/>
      <c r="F3" s="179"/>
      <c r="G3" s="179"/>
      <c r="H3" s="179"/>
      <c r="I3" s="179"/>
      <c r="J3" s="179"/>
      <c r="K3" s="179"/>
      <c r="L3" s="178" t="s">
        <v>3</v>
      </c>
      <c r="M3" s="179"/>
      <c r="N3" s="179"/>
      <c r="O3" s="179"/>
      <c r="P3" s="180" t="s">
        <v>4</v>
      </c>
      <c r="Q3" s="179" t="s">
        <v>5</v>
      </c>
      <c r="R3" s="179" t="s">
        <v>6</v>
      </c>
      <c r="S3" s="180" t="s">
        <v>7</v>
      </c>
      <c r="T3" s="3"/>
    </row>
    <row r="4" spans="1:20" ht="23.25" customHeight="1" x14ac:dyDescent="0.15">
      <c r="A4" s="179"/>
      <c r="B4" s="179" t="s">
        <v>8</v>
      </c>
      <c r="C4" s="179"/>
      <c r="D4" s="178" t="s">
        <v>9</v>
      </c>
      <c r="E4" s="179"/>
      <c r="F4" s="178" t="s">
        <v>10</v>
      </c>
      <c r="G4" s="179"/>
      <c r="H4" s="178" t="s">
        <v>11</v>
      </c>
      <c r="I4" s="179"/>
      <c r="J4" s="179" t="s">
        <v>12</v>
      </c>
      <c r="K4" s="179"/>
      <c r="L4" s="182" t="s">
        <v>13</v>
      </c>
      <c r="M4" s="6"/>
      <c r="N4" s="7"/>
      <c r="O4" s="179" t="s">
        <v>14</v>
      </c>
      <c r="P4" s="181"/>
      <c r="Q4" s="179"/>
      <c r="R4" s="179"/>
      <c r="S4" s="181"/>
      <c r="T4" s="3"/>
    </row>
    <row r="5" spans="1:20" ht="23.25" customHeight="1" x14ac:dyDescent="0.15">
      <c r="A5" s="179"/>
      <c r="B5" s="160" t="s">
        <v>13</v>
      </c>
      <c r="C5" s="160" t="s">
        <v>14</v>
      </c>
      <c r="D5" s="160" t="s">
        <v>13</v>
      </c>
      <c r="E5" s="160" t="s">
        <v>14</v>
      </c>
      <c r="F5" s="160" t="s">
        <v>13</v>
      </c>
      <c r="G5" s="160" t="s">
        <v>14</v>
      </c>
      <c r="H5" s="160" t="s">
        <v>13</v>
      </c>
      <c r="I5" s="160" t="s">
        <v>14</v>
      </c>
      <c r="J5" s="160" t="s">
        <v>13</v>
      </c>
      <c r="K5" s="160" t="s">
        <v>14</v>
      </c>
      <c r="L5" s="179"/>
      <c r="M5" s="85" t="s">
        <v>15</v>
      </c>
      <c r="N5" s="85" t="s">
        <v>16</v>
      </c>
      <c r="O5" s="179"/>
      <c r="P5" s="181"/>
      <c r="Q5" s="179"/>
      <c r="R5" s="179"/>
      <c r="S5" s="181"/>
      <c r="T5" s="3"/>
    </row>
    <row r="6" spans="1:20" ht="23.25" customHeight="1" x14ac:dyDescent="0.15">
      <c r="A6" s="86" t="s">
        <v>215</v>
      </c>
      <c r="B6" s="87">
        <v>26</v>
      </c>
      <c r="C6" s="87">
        <v>3455</v>
      </c>
      <c r="D6" s="87">
        <v>25</v>
      </c>
      <c r="E6" s="87">
        <v>3237</v>
      </c>
      <c r="F6" s="87">
        <v>1</v>
      </c>
      <c r="G6" s="87">
        <v>208</v>
      </c>
      <c r="H6" s="87">
        <v>0</v>
      </c>
      <c r="I6" s="88">
        <v>0</v>
      </c>
      <c r="J6" s="89" t="s">
        <v>17</v>
      </c>
      <c r="K6" s="87">
        <v>10</v>
      </c>
      <c r="L6" s="87">
        <v>240</v>
      </c>
      <c r="M6" s="87">
        <v>18</v>
      </c>
      <c r="N6" s="87">
        <v>222</v>
      </c>
      <c r="O6" s="87">
        <v>224</v>
      </c>
      <c r="P6" s="87">
        <v>174</v>
      </c>
      <c r="Q6" s="90">
        <v>7</v>
      </c>
      <c r="R6" s="87">
        <v>276</v>
      </c>
      <c r="S6" s="87">
        <v>55</v>
      </c>
      <c r="T6" s="3"/>
    </row>
    <row r="7" spans="1:20" ht="23.25" customHeight="1" x14ac:dyDescent="0.15">
      <c r="A7" s="86" t="s">
        <v>174</v>
      </c>
      <c r="B7" s="87">
        <v>26</v>
      </c>
      <c r="C7" s="87">
        <v>3410</v>
      </c>
      <c r="D7" s="87">
        <v>25</v>
      </c>
      <c r="E7" s="87">
        <v>3192</v>
      </c>
      <c r="F7" s="87">
        <v>1</v>
      </c>
      <c r="G7" s="87">
        <v>208</v>
      </c>
      <c r="H7" s="87">
        <v>0</v>
      </c>
      <c r="I7" s="88">
        <v>0</v>
      </c>
      <c r="J7" s="89" t="s">
        <v>17</v>
      </c>
      <c r="K7" s="87">
        <v>10</v>
      </c>
      <c r="L7" s="87">
        <v>248</v>
      </c>
      <c r="M7" s="87">
        <v>17</v>
      </c>
      <c r="N7" s="87">
        <v>231</v>
      </c>
      <c r="O7" s="87">
        <v>212</v>
      </c>
      <c r="P7" s="87">
        <v>175</v>
      </c>
      <c r="Q7" s="90">
        <v>7</v>
      </c>
      <c r="R7" s="87">
        <v>289</v>
      </c>
      <c r="S7" s="87">
        <v>55</v>
      </c>
      <c r="T7" s="3"/>
    </row>
    <row r="8" spans="1:20" ht="23.25" customHeight="1" x14ac:dyDescent="0.15">
      <c r="A8" s="86" t="s">
        <v>214</v>
      </c>
      <c r="B8" s="87">
        <v>25</v>
      </c>
      <c r="C8" s="87">
        <v>3325</v>
      </c>
      <c r="D8" s="87">
        <v>24</v>
      </c>
      <c r="E8" s="87">
        <v>3137</v>
      </c>
      <c r="F8" s="87">
        <v>1</v>
      </c>
      <c r="G8" s="87">
        <v>178</v>
      </c>
      <c r="H8" s="88" t="s">
        <v>213</v>
      </c>
      <c r="I8" s="88" t="s">
        <v>213</v>
      </c>
      <c r="J8" s="89" t="s">
        <v>17</v>
      </c>
      <c r="K8" s="87">
        <v>10</v>
      </c>
      <c r="L8" s="87">
        <v>245</v>
      </c>
      <c r="M8" s="87">
        <v>17</v>
      </c>
      <c r="N8" s="87">
        <v>228</v>
      </c>
      <c r="O8" s="87">
        <v>212</v>
      </c>
      <c r="P8" s="87">
        <v>171</v>
      </c>
      <c r="Q8" s="90">
        <v>6</v>
      </c>
      <c r="R8" s="87">
        <v>290</v>
      </c>
      <c r="S8" s="87">
        <v>57</v>
      </c>
      <c r="T8" s="3"/>
    </row>
    <row r="9" spans="1:20" ht="23.25" customHeight="1" x14ac:dyDescent="0.15">
      <c r="A9" s="86" t="s">
        <v>212</v>
      </c>
      <c r="B9" s="87">
        <v>25</v>
      </c>
      <c r="C9" s="87">
        <v>3325</v>
      </c>
      <c r="D9" s="87">
        <v>24</v>
      </c>
      <c r="E9" s="87">
        <v>3137</v>
      </c>
      <c r="F9" s="87">
        <v>1</v>
      </c>
      <c r="G9" s="87">
        <v>178</v>
      </c>
      <c r="H9" s="88">
        <v>0</v>
      </c>
      <c r="I9" s="88">
        <v>0</v>
      </c>
      <c r="J9" s="89" t="s">
        <v>187</v>
      </c>
      <c r="K9" s="87">
        <v>10</v>
      </c>
      <c r="L9" s="87">
        <v>249</v>
      </c>
      <c r="M9" s="87">
        <v>16</v>
      </c>
      <c r="N9" s="87">
        <v>233</v>
      </c>
      <c r="O9" s="87">
        <v>219</v>
      </c>
      <c r="P9" s="87">
        <v>171</v>
      </c>
      <c r="Q9" s="90">
        <v>6</v>
      </c>
      <c r="R9" s="87">
        <v>327</v>
      </c>
      <c r="S9" s="87">
        <v>57</v>
      </c>
      <c r="T9" s="3"/>
    </row>
    <row r="10" spans="1:20" ht="23.25" customHeight="1" x14ac:dyDescent="0.15">
      <c r="A10" s="91" t="s">
        <v>211</v>
      </c>
      <c r="B10" s="92">
        <v>25</v>
      </c>
      <c r="C10" s="92">
        <v>3266</v>
      </c>
      <c r="D10" s="92">
        <v>24</v>
      </c>
      <c r="E10" s="92">
        <v>3078</v>
      </c>
      <c r="F10" s="92">
        <v>1</v>
      </c>
      <c r="G10" s="92">
        <v>178</v>
      </c>
      <c r="H10" s="93">
        <v>0</v>
      </c>
      <c r="I10" s="93">
        <v>0</v>
      </c>
      <c r="J10" s="94" t="s">
        <v>17</v>
      </c>
      <c r="K10" s="92">
        <v>10</v>
      </c>
      <c r="L10" s="92">
        <v>250</v>
      </c>
      <c r="M10" s="92">
        <v>15</v>
      </c>
      <c r="N10" s="92">
        <v>235</v>
      </c>
      <c r="O10" s="92">
        <v>199</v>
      </c>
      <c r="P10" s="92">
        <v>169</v>
      </c>
      <c r="Q10" s="163">
        <v>7</v>
      </c>
      <c r="R10" s="92">
        <v>254</v>
      </c>
      <c r="S10" s="92">
        <v>56</v>
      </c>
      <c r="T10" s="13"/>
    </row>
    <row r="11" spans="1:20" ht="15" customHeight="1" x14ac:dyDescent="0.15">
      <c r="A11" s="14" t="s">
        <v>18</v>
      </c>
      <c r="B11" s="15"/>
      <c r="C11" s="15"/>
      <c r="D11" s="15"/>
      <c r="E11" s="15"/>
      <c r="F11" s="15"/>
      <c r="G11" s="15"/>
      <c r="H11" s="15"/>
      <c r="I11" s="15"/>
      <c r="J11" s="15"/>
      <c r="K11" s="15"/>
      <c r="L11" s="15"/>
      <c r="M11" s="15"/>
      <c r="N11" s="15"/>
      <c r="O11" s="15"/>
      <c r="P11" s="15"/>
      <c r="Q11" s="15"/>
      <c r="R11" s="15"/>
      <c r="S11" s="5" t="s">
        <v>148</v>
      </c>
      <c r="T11" s="15"/>
    </row>
    <row r="12" spans="1:20" ht="15" customHeight="1" x14ac:dyDescent="0.15">
      <c r="A12" s="14" t="s">
        <v>19</v>
      </c>
      <c r="B12" s="14"/>
      <c r="C12" s="14"/>
      <c r="D12" s="14"/>
      <c r="E12" s="14"/>
      <c r="F12" s="14"/>
      <c r="G12" s="14"/>
      <c r="H12" s="14"/>
      <c r="I12" s="14"/>
      <c r="J12" s="14"/>
      <c r="K12" s="14"/>
      <c r="L12" s="14"/>
      <c r="M12" s="14"/>
      <c r="N12" s="15"/>
      <c r="O12" s="15"/>
      <c r="P12" s="15"/>
      <c r="Q12" s="15"/>
      <c r="R12" s="15"/>
      <c r="S12" s="15"/>
      <c r="T12" s="15"/>
    </row>
    <row r="13" spans="1:20" x14ac:dyDescent="0.15">
      <c r="A13" s="162"/>
      <c r="B13" s="14"/>
      <c r="C13" s="14"/>
      <c r="D13" s="14"/>
      <c r="E13" s="14"/>
      <c r="F13" s="14"/>
      <c r="G13" s="14"/>
      <c r="H13" s="14"/>
      <c r="I13" s="14"/>
      <c r="J13" s="14"/>
      <c r="K13" s="14"/>
      <c r="L13" s="14"/>
      <c r="M13" s="14"/>
      <c r="N13" s="15"/>
      <c r="O13" s="15"/>
      <c r="P13" s="15"/>
      <c r="Q13" s="15"/>
      <c r="R13" s="15"/>
      <c r="S13" s="15"/>
      <c r="T13" s="15"/>
    </row>
  </sheetData>
  <mergeCells count="14">
    <mergeCell ref="S3:S5"/>
    <mergeCell ref="B4:C4"/>
    <mergeCell ref="D4:E4"/>
    <mergeCell ref="F4:G4"/>
    <mergeCell ref="H4:I4"/>
    <mergeCell ref="J4:K4"/>
    <mergeCell ref="L4:L5"/>
    <mergeCell ref="O4:O5"/>
    <mergeCell ref="R3:R5"/>
    <mergeCell ref="A3:A5"/>
    <mergeCell ref="B3:K3"/>
    <mergeCell ref="L3:O3"/>
    <mergeCell ref="P3:P5"/>
    <mergeCell ref="Q3:Q5"/>
  </mergeCells>
  <phoneticPr fontId="3"/>
  <printOptions horizontalCentered="1"/>
  <pageMargins left="0.23622047244094491" right="0.19685039370078741" top="0.74803149606299213" bottom="0.74803149606299213" header="0.31496062992125984" footer="0.31496062992125984"/>
  <pageSetup paperSize="9" scale="92"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90" zoomScaleNormal="90" workbookViewId="0"/>
  </sheetViews>
  <sheetFormatPr defaultColWidth="18.125" defaultRowHeight="13.5" x14ac:dyDescent="0.15"/>
  <sheetData>
    <row r="1" spans="1:6" ht="14.25" x14ac:dyDescent="0.15">
      <c r="A1" s="1" t="s">
        <v>133</v>
      </c>
      <c r="B1" s="2"/>
      <c r="C1" s="2"/>
      <c r="D1" s="2"/>
    </row>
    <row r="2" spans="1:6" x14ac:dyDescent="0.15">
      <c r="A2" s="67"/>
      <c r="B2" s="65"/>
      <c r="C2" s="116"/>
      <c r="D2" s="16" t="s">
        <v>87</v>
      </c>
      <c r="E2" s="65"/>
    </row>
    <row r="3" spans="1:6" ht="21" customHeight="1" x14ac:dyDescent="0.15">
      <c r="A3" s="242" t="s">
        <v>114</v>
      </c>
      <c r="B3" s="207" t="s">
        <v>117</v>
      </c>
      <c r="C3" s="207"/>
      <c r="D3" s="207"/>
      <c r="E3" s="65"/>
    </row>
    <row r="4" spans="1:6" ht="21" customHeight="1" x14ac:dyDescent="0.15">
      <c r="A4" s="242"/>
      <c r="B4" s="159" t="s">
        <v>8</v>
      </c>
      <c r="C4" s="159" t="s">
        <v>88</v>
      </c>
      <c r="D4" s="159" t="s">
        <v>89</v>
      </c>
      <c r="E4" s="65"/>
    </row>
    <row r="5" spans="1:6" ht="21" customHeight="1" x14ac:dyDescent="0.15">
      <c r="A5" s="86" t="s">
        <v>204</v>
      </c>
      <c r="B5" s="131">
        <v>2725</v>
      </c>
      <c r="C5" s="132">
        <v>2535</v>
      </c>
      <c r="D5" s="132">
        <v>190</v>
      </c>
      <c r="E5" s="65"/>
      <c r="F5" s="65"/>
    </row>
    <row r="6" spans="1:6" ht="21" customHeight="1" x14ac:dyDescent="0.15">
      <c r="A6" s="86" t="s">
        <v>210</v>
      </c>
      <c r="B6" s="131">
        <v>2760</v>
      </c>
      <c r="C6" s="131">
        <v>2576</v>
      </c>
      <c r="D6" s="131">
        <v>184</v>
      </c>
      <c r="E6" s="65"/>
      <c r="F6" s="65"/>
    </row>
    <row r="7" spans="1:6" ht="21" customHeight="1" x14ac:dyDescent="0.15">
      <c r="A7" s="86" t="s">
        <v>203</v>
      </c>
      <c r="B7" s="150">
        <v>2881</v>
      </c>
      <c r="C7" s="132">
        <v>2676</v>
      </c>
      <c r="D7" s="132">
        <v>205</v>
      </c>
      <c r="E7" s="65"/>
      <c r="F7" s="65"/>
    </row>
    <row r="8" spans="1:6" ht="21" customHeight="1" x14ac:dyDescent="0.15">
      <c r="A8" s="86" t="s">
        <v>202</v>
      </c>
      <c r="B8" s="150">
        <v>2915</v>
      </c>
      <c r="C8" s="150">
        <v>2737</v>
      </c>
      <c r="D8" s="150">
        <v>178</v>
      </c>
      <c r="E8" s="65"/>
      <c r="F8" s="65"/>
    </row>
    <row r="9" spans="1:6" s="76" customFormat="1" ht="21" customHeight="1" x14ac:dyDescent="0.15">
      <c r="A9" s="91" t="s">
        <v>201</v>
      </c>
      <c r="B9" s="140">
        <v>2837</v>
      </c>
      <c r="C9" s="140">
        <v>2685</v>
      </c>
      <c r="D9" s="140">
        <v>152</v>
      </c>
      <c r="E9" s="77"/>
      <c r="F9" s="77"/>
    </row>
    <row r="10" spans="1:6" ht="21" customHeight="1" x14ac:dyDescent="0.15">
      <c r="A10" s="127"/>
      <c r="B10" s="133"/>
      <c r="C10" s="90"/>
      <c r="D10" s="90"/>
      <c r="E10" s="65"/>
      <c r="F10" s="65"/>
    </row>
    <row r="11" spans="1:6" ht="21" customHeight="1" x14ac:dyDescent="0.15">
      <c r="A11" s="121" t="s">
        <v>209</v>
      </c>
      <c r="B11" s="133">
        <v>249</v>
      </c>
      <c r="C11" s="134">
        <v>242</v>
      </c>
      <c r="D11" s="134">
        <v>7</v>
      </c>
      <c r="E11" s="65"/>
      <c r="F11" s="65"/>
    </row>
    <row r="12" spans="1:6" ht="21" customHeight="1" x14ac:dyDescent="0.15">
      <c r="A12" s="123" t="s">
        <v>86</v>
      </c>
      <c r="B12" s="133">
        <v>242</v>
      </c>
      <c r="C12" s="134">
        <v>239</v>
      </c>
      <c r="D12" s="134">
        <v>3</v>
      </c>
      <c r="E12" s="65"/>
      <c r="F12" s="65"/>
    </row>
    <row r="13" spans="1:6" ht="21" customHeight="1" x14ac:dyDescent="0.15">
      <c r="A13" s="123" t="s">
        <v>76</v>
      </c>
      <c r="B13" s="133">
        <v>234</v>
      </c>
      <c r="C13" s="134">
        <v>221</v>
      </c>
      <c r="D13" s="134">
        <v>13</v>
      </c>
      <c r="E13" s="65"/>
      <c r="F13" s="65"/>
    </row>
    <row r="14" spans="1:6" ht="21" customHeight="1" x14ac:dyDescent="0.15">
      <c r="A14" s="123" t="s">
        <v>77</v>
      </c>
      <c r="B14" s="133">
        <v>234</v>
      </c>
      <c r="C14" s="134">
        <v>219</v>
      </c>
      <c r="D14" s="134">
        <v>15</v>
      </c>
      <c r="E14" s="65"/>
      <c r="F14" s="65"/>
    </row>
    <row r="15" spans="1:6" ht="21" customHeight="1" x14ac:dyDescent="0.15">
      <c r="A15" s="123" t="s">
        <v>166</v>
      </c>
      <c r="B15" s="133">
        <v>235</v>
      </c>
      <c r="C15" s="134">
        <v>222</v>
      </c>
      <c r="D15" s="134">
        <v>13</v>
      </c>
      <c r="E15" s="65"/>
      <c r="F15" s="65"/>
    </row>
    <row r="16" spans="1:6" ht="21" customHeight="1" x14ac:dyDescent="0.15">
      <c r="A16" s="123" t="s">
        <v>78</v>
      </c>
      <c r="B16" s="133">
        <v>234</v>
      </c>
      <c r="C16" s="134">
        <v>223</v>
      </c>
      <c r="D16" s="134">
        <v>11</v>
      </c>
      <c r="E16" s="65"/>
      <c r="F16" s="65"/>
    </row>
    <row r="17" spans="1:6" ht="21" customHeight="1" x14ac:dyDescent="0.15">
      <c r="A17" s="123" t="s">
        <v>79</v>
      </c>
      <c r="B17" s="133">
        <v>202</v>
      </c>
      <c r="C17" s="134">
        <v>189</v>
      </c>
      <c r="D17" s="134">
        <v>13</v>
      </c>
      <c r="E17" s="65"/>
      <c r="F17" s="65"/>
    </row>
    <row r="18" spans="1:6" ht="21" customHeight="1" x14ac:dyDescent="0.15">
      <c r="A18" s="123" t="s">
        <v>80</v>
      </c>
      <c r="B18" s="133">
        <v>236</v>
      </c>
      <c r="C18" s="134">
        <v>220</v>
      </c>
      <c r="D18" s="134">
        <v>16</v>
      </c>
      <c r="E18" s="65"/>
      <c r="F18" s="65"/>
    </row>
    <row r="19" spans="1:6" ht="21" customHeight="1" x14ac:dyDescent="0.15">
      <c r="A19" s="123" t="s">
        <v>81</v>
      </c>
      <c r="B19" s="133">
        <v>227</v>
      </c>
      <c r="C19" s="135">
        <v>211</v>
      </c>
      <c r="D19" s="135">
        <v>16</v>
      </c>
      <c r="E19" s="65"/>
      <c r="F19" s="65"/>
    </row>
    <row r="20" spans="1:6" ht="21" customHeight="1" x14ac:dyDescent="0.15">
      <c r="A20" s="123" t="s">
        <v>82</v>
      </c>
      <c r="B20" s="133">
        <v>234</v>
      </c>
      <c r="C20" s="136">
        <v>216</v>
      </c>
      <c r="D20" s="136">
        <v>18</v>
      </c>
      <c r="E20" s="65"/>
      <c r="F20" s="65"/>
    </row>
    <row r="21" spans="1:6" ht="21" customHeight="1" x14ac:dyDescent="0.15">
      <c r="A21" s="123" t="s">
        <v>83</v>
      </c>
      <c r="B21" s="133">
        <v>246</v>
      </c>
      <c r="C21" s="136">
        <v>232</v>
      </c>
      <c r="D21" s="136">
        <v>14</v>
      </c>
      <c r="E21" s="65"/>
      <c r="F21" s="65"/>
    </row>
    <row r="22" spans="1:6" ht="21" customHeight="1" x14ac:dyDescent="0.15">
      <c r="A22" s="123" t="s">
        <v>84</v>
      </c>
      <c r="B22" s="133">
        <v>264</v>
      </c>
      <c r="C22" s="136">
        <v>251</v>
      </c>
      <c r="D22" s="136">
        <v>13</v>
      </c>
      <c r="F22" s="65"/>
    </row>
    <row r="23" spans="1:6" ht="13.5" customHeight="1" x14ac:dyDescent="0.15">
      <c r="A23" s="15"/>
      <c r="B23" s="65"/>
      <c r="D23" s="16" t="s">
        <v>151</v>
      </c>
    </row>
    <row r="24" spans="1:6" x14ac:dyDescent="0.15">
      <c r="A24" s="3"/>
      <c r="B24" s="65"/>
      <c r="D24" s="3"/>
    </row>
    <row r="25" spans="1:6" x14ac:dyDescent="0.15">
      <c r="B25" s="65"/>
    </row>
    <row r="26" spans="1:6" x14ac:dyDescent="0.15">
      <c r="B26" s="65"/>
    </row>
  </sheetData>
  <mergeCells count="2">
    <mergeCell ref="A3:A4"/>
    <mergeCell ref="B3:D3"/>
  </mergeCells>
  <phoneticPr fontId="3"/>
  <pageMargins left="0.70866141732283472" right="0.70866141732283472" top="0.74803149606299213" bottom="0.74803149606299213" header="0.31496062992125984" footer="0.31496062992125984"/>
  <pageSetup paperSize="9" scale="88" fitToHeight="0"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90" zoomScaleNormal="90" workbookViewId="0"/>
  </sheetViews>
  <sheetFormatPr defaultRowHeight="13.5" x14ac:dyDescent="0.15"/>
  <cols>
    <col min="1" max="9" width="12.625" customWidth="1"/>
  </cols>
  <sheetData>
    <row r="1" spans="1:10" ht="14.25" x14ac:dyDescent="0.15">
      <c r="A1" s="1" t="s">
        <v>134</v>
      </c>
      <c r="B1" s="2"/>
      <c r="C1" s="2"/>
      <c r="D1" s="2"/>
      <c r="E1" s="2"/>
      <c r="F1" s="2"/>
      <c r="G1" s="2"/>
      <c r="H1" s="2"/>
      <c r="I1" s="2"/>
      <c r="J1" s="2"/>
    </row>
    <row r="2" spans="1:10" x14ac:dyDescent="0.15">
      <c r="A2" s="64"/>
      <c r="B2" s="64"/>
      <c r="C2" s="64"/>
      <c r="D2" s="64"/>
      <c r="E2" s="64"/>
      <c r="F2" s="64"/>
      <c r="G2" s="64"/>
      <c r="H2" s="64"/>
      <c r="I2" s="16" t="s">
        <v>95</v>
      </c>
      <c r="J2" s="64"/>
    </row>
    <row r="3" spans="1:10" ht="23.25" customHeight="1" x14ac:dyDescent="0.15">
      <c r="A3" s="233" t="s">
        <v>33</v>
      </c>
      <c r="B3" s="243" t="s">
        <v>21</v>
      </c>
      <c r="C3" s="181" t="s">
        <v>90</v>
      </c>
      <c r="D3" s="180" t="s">
        <v>91</v>
      </c>
      <c r="E3" s="181" t="s">
        <v>92</v>
      </c>
      <c r="F3" s="180" t="s">
        <v>152</v>
      </c>
      <c r="G3" s="180" t="s">
        <v>93</v>
      </c>
      <c r="H3" s="180" t="s">
        <v>94</v>
      </c>
      <c r="I3" s="180" t="s">
        <v>96</v>
      </c>
      <c r="J3" s="64"/>
    </row>
    <row r="4" spans="1:10" ht="23.25" customHeight="1" x14ac:dyDescent="0.15">
      <c r="A4" s="234"/>
      <c r="B4" s="244"/>
      <c r="C4" s="181"/>
      <c r="D4" s="181"/>
      <c r="E4" s="181"/>
      <c r="F4" s="181"/>
      <c r="G4" s="181"/>
      <c r="H4" s="181"/>
      <c r="I4" s="181"/>
      <c r="J4" s="64"/>
    </row>
    <row r="5" spans="1:10" ht="23.25" customHeight="1" x14ac:dyDescent="0.15">
      <c r="A5" s="86" t="s">
        <v>199</v>
      </c>
      <c r="B5" s="137">
        <v>78</v>
      </c>
      <c r="C5" s="87">
        <v>7</v>
      </c>
      <c r="D5" s="87">
        <v>21</v>
      </c>
      <c r="E5" s="87">
        <v>6</v>
      </c>
      <c r="F5" s="87">
        <v>0</v>
      </c>
      <c r="G5" s="87">
        <v>44</v>
      </c>
      <c r="H5" s="88">
        <v>0</v>
      </c>
      <c r="I5" s="87">
        <v>0</v>
      </c>
      <c r="J5" s="64"/>
    </row>
    <row r="6" spans="1:10" ht="23.25" customHeight="1" x14ac:dyDescent="0.15">
      <c r="A6" s="86" t="s">
        <v>198</v>
      </c>
      <c r="B6" s="137">
        <v>85</v>
      </c>
      <c r="C6" s="87">
        <v>6</v>
      </c>
      <c r="D6" s="87">
        <v>30</v>
      </c>
      <c r="E6" s="87">
        <v>7</v>
      </c>
      <c r="F6" s="87">
        <v>0</v>
      </c>
      <c r="G6" s="87">
        <v>38</v>
      </c>
      <c r="H6" s="88">
        <v>1</v>
      </c>
      <c r="I6" s="87">
        <v>3</v>
      </c>
      <c r="J6" s="64"/>
    </row>
    <row r="7" spans="1:10" ht="23.25" customHeight="1" x14ac:dyDescent="0.15">
      <c r="A7" s="86" t="s">
        <v>197</v>
      </c>
      <c r="B7" s="137">
        <v>70</v>
      </c>
      <c r="C7" s="87">
        <v>8</v>
      </c>
      <c r="D7" s="87">
        <v>20</v>
      </c>
      <c r="E7" s="87">
        <v>16</v>
      </c>
      <c r="F7" s="87">
        <v>1</v>
      </c>
      <c r="G7" s="87">
        <v>24</v>
      </c>
      <c r="H7" s="88">
        <v>0</v>
      </c>
      <c r="I7" s="87">
        <v>1</v>
      </c>
      <c r="J7" s="64"/>
    </row>
    <row r="8" spans="1:10" ht="23.25" customHeight="1" x14ac:dyDescent="0.15">
      <c r="A8" s="86" t="s">
        <v>167</v>
      </c>
      <c r="B8" s="137">
        <v>104</v>
      </c>
      <c r="C8" s="87">
        <v>10</v>
      </c>
      <c r="D8" s="87">
        <v>30</v>
      </c>
      <c r="E8" s="87">
        <v>13</v>
      </c>
      <c r="F8" s="87">
        <v>0</v>
      </c>
      <c r="G8" s="87">
        <v>49</v>
      </c>
      <c r="H8" s="88">
        <v>2</v>
      </c>
      <c r="I8" s="87">
        <v>0</v>
      </c>
      <c r="J8" s="64"/>
    </row>
    <row r="9" spans="1:10" s="148" customFormat="1" ht="23.25" customHeight="1" x14ac:dyDescent="0.15">
      <c r="A9" s="91" t="s">
        <v>196</v>
      </c>
      <c r="B9" s="146">
        <v>85</v>
      </c>
      <c r="C9" s="92">
        <v>8</v>
      </c>
      <c r="D9" s="92">
        <v>19</v>
      </c>
      <c r="E9" s="92">
        <v>8</v>
      </c>
      <c r="F9" s="92">
        <v>0</v>
      </c>
      <c r="G9" s="92">
        <v>49</v>
      </c>
      <c r="H9" s="92">
        <v>1</v>
      </c>
      <c r="I9" s="92">
        <v>0</v>
      </c>
      <c r="J9" s="149"/>
    </row>
    <row r="10" spans="1:10" x14ac:dyDescent="0.15">
      <c r="A10" s="3"/>
      <c r="B10" s="61"/>
      <c r="C10" s="3"/>
      <c r="D10" s="3"/>
      <c r="E10" s="3"/>
      <c r="F10" s="3"/>
      <c r="G10" s="3"/>
      <c r="H10" s="3"/>
      <c r="I10" s="5" t="s">
        <v>153</v>
      </c>
      <c r="J10" s="82"/>
    </row>
    <row r="11" spans="1:10" x14ac:dyDescent="0.15">
      <c r="A11" s="3"/>
      <c r="B11" s="61"/>
      <c r="C11" s="3"/>
      <c r="D11" s="3"/>
      <c r="E11" s="3"/>
      <c r="F11" s="3"/>
      <c r="G11" s="3"/>
      <c r="H11" s="3"/>
      <c r="I11" s="3"/>
      <c r="J11" s="64"/>
    </row>
    <row r="12" spans="1:10" x14ac:dyDescent="0.15">
      <c r="J12" s="65"/>
    </row>
    <row r="13" spans="1:10" x14ac:dyDescent="0.15">
      <c r="J13" s="65"/>
    </row>
    <row r="14" spans="1:10" x14ac:dyDescent="0.15">
      <c r="J14" s="65"/>
    </row>
    <row r="15" spans="1:10" x14ac:dyDescent="0.15">
      <c r="J15" s="65"/>
    </row>
    <row r="16" spans="1:10" x14ac:dyDescent="0.15">
      <c r="J16" s="65"/>
    </row>
    <row r="17" spans="10:10" x14ac:dyDescent="0.15">
      <c r="J17" s="65"/>
    </row>
    <row r="18" spans="10:10" x14ac:dyDescent="0.15">
      <c r="J18" s="65"/>
    </row>
  </sheetData>
  <mergeCells count="9">
    <mergeCell ref="H3:H4"/>
    <mergeCell ref="I3:I4"/>
    <mergeCell ref="A3:A4"/>
    <mergeCell ref="B3:B4"/>
    <mergeCell ref="C3:C4"/>
    <mergeCell ref="D3:D4"/>
    <mergeCell ref="E3:E4"/>
    <mergeCell ref="G3:G4"/>
    <mergeCell ref="F3:F4"/>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heetViews>
  <sheetFormatPr defaultRowHeight="13.5" x14ac:dyDescent="0.15"/>
  <cols>
    <col min="1" max="11" width="11.125" customWidth="1"/>
  </cols>
  <sheetData>
    <row r="1" spans="1:12" ht="14.25" x14ac:dyDescent="0.15">
      <c r="A1" s="1" t="s">
        <v>126</v>
      </c>
      <c r="B1" s="2"/>
      <c r="C1" s="2"/>
      <c r="D1" s="2"/>
      <c r="E1" s="2"/>
      <c r="F1" s="2"/>
      <c r="G1" s="2"/>
      <c r="H1" s="2"/>
      <c r="I1" s="2"/>
      <c r="J1" s="2"/>
      <c r="K1" s="2"/>
      <c r="L1" s="2"/>
    </row>
    <row r="2" spans="1:12" ht="12.75" customHeight="1" thickBot="1" x14ac:dyDescent="0.2">
      <c r="A2" s="3"/>
      <c r="B2" s="3"/>
      <c r="C2" s="3"/>
      <c r="D2" s="3"/>
      <c r="E2" s="3"/>
      <c r="F2" s="3"/>
      <c r="G2" s="3"/>
      <c r="H2" s="3"/>
      <c r="I2" s="3"/>
      <c r="J2" s="3"/>
      <c r="K2" s="16" t="s">
        <v>20</v>
      </c>
      <c r="L2" s="3"/>
    </row>
    <row r="3" spans="1:12" ht="24" customHeight="1" x14ac:dyDescent="0.15">
      <c r="A3" s="184" t="s">
        <v>1</v>
      </c>
      <c r="B3" s="186" t="s">
        <v>21</v>
      </c>
      <c r="C3" s="188" t="s">
        <v>22</v>
      </c>
      <c r="D3" s="183" t="s">
        <v>23</v>
      </c>
      <c r="E3" s="188" t="s">
        <v>24</v>
      </c>
      <c r="F3" s="183" t="s">
        <v>25</v>
      </c>
      <c r="G3" s="183" t="s">
        <v>26</v>
      </c>
      <c r="H3" s="183" t="s">
        <v>27</v>
      </c>
      <c r="I3" s="183" t="s">
        <v>28</v>
      </c>
      <c r="J3" s="189" t="s">
        <v>29</v>
      </c>
      <c r="K3" s="190" t="s">
        <v>30</v>
      </c>
      <c r="L3" s="3"/>
    </row>
    <row r="4" spans="1:12" ht="24" customHeight="1" x14ac:dyDescent="0.15">
      <c r="A4" s="185"/>
      <c r="B4" s="187"/>
      <c r="C4" s="179"/>
      <c r="D4" s="179"/>
      <c r="E4" s="179"/>
      <c r="F4" s="179"/>
      <c r="G4" s="179"/>
      <c r="H4" s="179"/>
      <c r="I4" s="179"/>
      <c r="J4" s="179"/>
      <c r="K4" s="182"/>
      <c r="L4" s="3"/>
    </row>
    <row r="5" spans="1:12" ht="24" customHeight="1" x14ac:dyDescent="0.15">
      <c r="A5" s="8" t="s">
        <v>193</v>
      </c>
      <c r="B5" s="17">
        <v>5751</v>
      </c>
      <c r="C5" s="9">
        <v>665</v>
      </c>
      <c r="D5" s="9">
        <v>215</v>
      </c>
      <c r="E5" s="9">
        <v>709</v>
      </c>
      <c r="F5" s="9">
        <v>106</v>
      </c>
      <c r="G5" s="9">
        <v>92</v>
      </c>
      <c r="H5" s="9">
        <v>2640</v>
      </c>
      <c r="I5" s="9">
        <v>938</v>
      </c>
      <c r="J5" s="9">
        <v>306</v>
      </c>
      <c r="K5" s="9">
        <v>80</v>
      </c>
      <c r="L5" s="3"/>
    </row>
    <row r="6" spans="1:12" ht="24" customHeight="1" x14ac:dyDescent="0.15">
      <c r="A6" s="12" t="s">
        <v>194</v>
      </c>
      <c r="B6" s="17">
        <v>5854</v>
      </c>
      <c r="C6" s="9">
        <v>659</v>
      </c>
      <c r="D6" s="9">
        <v>226</v>
      </c>
      <c r="E6" s="9">
        <v>732</v>
      </c>
      <c r="F6" s="9">
        <v>105</v>
      </c>
      <c r="G6" s="9">
        <v>106</v>
      </c>
      <c r="H6" s="9">
        <v>2778</v>
      </c>
      <c r="I6" s="9">
        <v>875</v>
      </c>
      <c r="J6" s="9">
        <v>294</v>
      </c>
      <c r="K6" s="9">
        <v>79</v>
      </c>
      <c r="L6" s="3"/>
    </row>
    <row r="7" spans="1:12" ht="24" customHeight="1" x14ac:dyDescent="0.15">
      <c r="A7" s="12" t="s">
        <v>188</v>
      </c>
      <c r="B7" s="17">
        <v>5292</v>
      </c>
      <c r="C7" s="9">
        <v>694</v>
      </c>
      <c r="D7" s="9">
        <v>219</v>
      </c>
      <c r="E7" s="9">
        <v>576</v>
      </c>
      <c r="F7" s="9">
        <v>105</v>
      </c>
      <c r="G7" s="9">
        <v>115</v>
      </c>
      <c r="H7" s="9">
        <v>2380</v>
      </c>
      <c r="I7" s="9">
        <v>782</v>
      </c>
      <c r="J7" s="9">
        <v>333</v>
      </c>
      <c r="K7" s="9">
        <v>88</v>
      </c>
      <c r="L7" s="13"/>
    </row>
    <row r="8" spans="1:12" ht="24" customHeight="1" x14ac:dyDescent="0.15">
      <c r="A8" s="12" t="s">
        <v>174</v>
      </c>
      <c r="B8" s="17">
        <v>5973</v>
      </c>
      <c r="C8" s="9">
        <v>687</v>
      </c>
      <c r="D8" s="9">
        <v>222</v>
      </c>
      <c r="E8" s="9">
        <v>588</v>
      </c>
      <c r="F8" s="9">
        <v>107</v>
      </c>
      <c r="G8" s="9">
        <v>119</v>
      </c>
      <c r="H8" s="9">
        <v>3083</v>
      </c>
      <c r="I8" s="9">
        <v>736</v>
      </c>
      <c r="J8" s="9">
        <v>353</v>
      </c>
      <c r="K8" s="9">
        <v>78</v>
      </c>
      <c r="L8" s="3"/>
    </row>
    <row r="9" spans="1:12" ht="24" customHeight="1" thickBot="1" x14ac:dyDescent="0.2">
      <c r="A9" s="155" t="s">
        <v>195</v>
      </c>
      <c r="B9" s="156">
        <v>6396</v>
      </c>
      <c r="C9" s="175">
        <v>750</v>
      </c>
      <c r="D9" s="175">
        <v>230</v>
      </c>
      <c r="E9" s="175">
        <v>614</v>
      </c>
      <c r="F9" s="175">
        <v>130</v>
      </c>
      <c r="G9" s="175">
        <v>116</v>
      </c>
      <c r="H9" s="175">
        <v>3303</v>
      </c>
      <c r="I9" s="175">
        <v>787</v>
      </c>
      <c r="J9" s="177">
        <v>381</v>
      </c>
      <c r="K9" s="177">
        <v>85</v>
      </c>
      <c r="L9" s="157"/>
    </row>
    <row r="10" spans="1:12" x14ac:dyDescent="0.15">
      <c r="A10" s="15"/>
      <c r="B10" s="15"/>
      <c r="C10" s="15"/>
      <c r="D10" s="15"/>
      <c r="E10" s="15"/>
      <c r="F10" s="3"/>
      <c r="G10" s="3"/>
      <c r="H10" s="3"/>
      <c r="I10" s="3"/>
      <c r="J10" s="3"/>
      <c r="K10" s="18" t="s">
        <v>227</v>
      </c>
      <c r="L10" s="15"/>
    </row>
    <row r="11" spans="1:12" x14ac:dyDescent="0.15">
      <c r="A11" s="14" t="s">
        <v>31</v>
      </c>
      <c r="B11" s="15"/>
      <c r="C11" s="15"/>
      <c r="D11" s="15"/>
      <c r="E11" s="15"/>
      <c r="F11" s="3"/>
      <c r="G11" s="3"/>
      <c r="H11" s="3"/>
      <c r="I11" s="3"/>
      <c r="J11" s="3"/>
      <c r="K11" s="3"/>
      <c r="L11" s="15"/>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G3:G4"/>
    <mergeCell ref="H3:H4"/>
    <mergeCell ref="I3:I4"/>
    <mergeCell ref="J3:J4"/>
    <mergeCell ref="K3:K4"/>
    <mergeCell ref="F3:F4"/>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90" zoomScaleNormal="90" workbookViewId="0"/>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127</v>
      </c>
      <c r="B1" s="2"/>
      <c r="C1" s="2"/>
      <c r="D1" s="2"/>
      <c r="E1" s="2"/>
      <c r="F1" s="2"/>
      <c r="G1" s="2"/>
      <c r="H1" s="2"/>
      <c r="I1" s="2"/>
      <c r="J1" s="2"/>
      <c r="K1" s="2"/>
      <c r="L1" s="2"/>
      <c r="M1" s="2"/>
    </row>
    <row r="2" spans="1:13" ht="14.25" thickBot="1" x14ac:dyDescent="0.2">
      <c r="A2" s="15"/>
      <c r="B2" s="15"/>
      <c r="C2" s="15"/>
      <c r="D2" s="15"/>
      <c r="E2" s="15"/>
      <c r="F2" s="15"/>
      <c r="G2" s="15"/>
      <c r="H2" s="15"/>
      <c r="I2" s="15"/>
      <c r="J2" s="15"/>
      <c r="K2" s="15"/>
      <c r="L2" s="19" t="s">
        <v>32</v>
      </c>
      <c r="M2" s="67"/>
    </row>
    <row r="3" spans="1:13" ht="26.25" customHeight="1" x14ac:dyDescent="0.15">
      <c r="A3" s="184" t="s">
        <v>33</v>
      </c>
      <c r="B3" s="191" t="s">
        <v>34</v>
      </c>
      <c r="C3" s="192"/>
      <c r="D3" s="192"/>
      <c r="E3" s="192"/>
      <c r="F3" s="192"/>
      <c r="G3" s="192"/>
      <c r="H3" s="192"/>
      <c r="I3" s="192"/>
      <c r="J3" s="192"/>
      <c r="K3" s="193"/>
      <c r="L3" s="194" t="s">
        <v>35</v>
      </c>
      <c r="M3" s="66"/>
    </row>
    <row r="4" spans="1:13" ht="26.25" customHeight="1" x14ac:dyDescent="0.15">
      <c r="A4" s="185"/>
      <c r="B4" s="196" t="s">
        <v>36</v>
      </c>
      <c r="C4" s="196" t="s">
        <v>37</v>
      </c>
      <c r="D4" s="196"/>
      <c r="E4" s="196"/>
      <c r="F4" s="196"/>
      <c r="G4" s="196" t="s">
        <v>38</v>
      </c>
      <c r="H4" s="197"/>
      <c r="I4" s="197"/>
      <c r="J4" s="197"/>
      <c r="K4" s="198"/>
      <c r="L4" s="195"/>
      <c r="M4" s="66"/>
    </row>
    <row r="5" spans="1:13" ht="26.25" customHeight="1" x14ac:dyDescent="0.15">
      <c r="A5" s="185"/>
      <c r="B5" s="196"/>
      <c r="C5" s="20" t="s">
        <v>39</v>
      </c>
      <c r="D5" s="84" t="s">
        <v>11</v>
      </c>
      <c r="E5" s="84" t="s">
        <v>118</v>
      </c>
      <c r="F5" s="21" t="s">
        <v>40</v>
      </c>
      <c r="G5" s="84" t="s">
        <v>119</v>
      </c>
      <c r="H5" s="84" t="s">
        <v>41</v>
      </c>
      <c r="I5" s="21" t="s">
        <v>42</v>
      </c>
      <c r="J5" s="84" t="s">
        <v>43</v>
      </c>
      <c r="K5" s="63" t="s">
        <v>120</v>
      </c>
      <c r="L5" s="83" t="s">
        <v>44</v>
      </c>
      <c r="M5" s="66"/>
    </row>
    <row r="6" spans="1:13" ht="26.25" customHeight="1" x14ac:dyDescent="0.15">
      <c r="A6" s="8" t="s">
        <v>217</v>
      </c>
      <c r="B6" s="22">
        <v>0</v>
      </c>
      <c r="C6" s="68">
        <v>0</v>
      </c>
      <c r="D6" s="68" t="s">
        <v>226</v>
      </c>
      <c r="E6" s="68">
        <v>0</v>
      </c>
      <c r="F6" s="68">
        <v>0</v>
      </c>
      <c r="G6" s="68">
        <v>0</v>
      </c>
      <c r="H6" s="68">
        <v>0</v>
      </c>
      <c r="I6" s="68">
        <v>11</v>
      </c>
      <c r="J6" s="68">
        <v>0</v>
      </c>
      <c r="K6" s="171">
        <v>0</v>
      </c>
      <c r="L6" s="70">
        <v>18</v>
      </c>
      <c r="M6" s="66"/>
    </row>
    <row r="7" spans="1:13" ht="26.25" customHeight="1" x14ac:dyDescent="0.15">
      <c r="A7" s="79" t="s">
        <v>218</v>
      </c>
      <c r="B7" s="22">
        <v>0</v>
      </c>
      <c r="C7" s="68">
        <v>0</v>
      </c>
      <c r="D7" s="68" t="s">
        <v>224</v>
      </c>
      <c r="E7" s="68">
        <v>0</v>
      </c>
      <c r="F7" s="68">
        <v>0</v>
      </c>
      <c r="G7" s="68">
        <v>0</v>
      </c>
      <c r="H7" s="68">
        <v>0</v>
      </c>
      <c r="I7" s="68">
        <v>13</v>
      </c>
      <c r="J7" s="68">
        <v>0</v>
      </c>
      <c r="K7" s="171">
        <v>0</v>
      </c>
      <c r="L7" s="70">
        <v>66</v>
      </c>
      <c r="M7" s="64"/>
    </row>
    <row r="8" spans="1:13" ht="26.25" customHeight="1" x14ac:dyDescent="0.15">
      <c r="A8" s="79" t="s">
        <v>219</v>
      </c>
      <c r="B8" s="22">
        <v>0</v>
      </c>
      <c r="C8" s="68">
        <v>0</v>
      </c>
      <c r="D8" s="68" t="s">
        <v>154</v>
      </c>
      <c r="E8" s="68">
        <v>0</v>
      </c>
      <c r="F8" s="68">
        <v>0</v>
      </c>
      <c r="G8" s="68">
        <v>0</v>
      </c>
      <c r="H8" s="68">
        <v>0</v>
      </c>
      <c r="I8" s="68">
        <v>8</v>
      </c>
      <c r="J8" s="68">
        <v>0</v>
      </c>
      <c r="K8" s="171">
        <v>0</v>
      </c>
      <c r="L8" s="70">
        <v>7</v>
      </c>
      <c r="M8" s="64"/>
    </row>
    <row r="9" spans="1:13" ht="26.25" customHeight="1" x14ac:dyDescent="0.15">
      <c r="A9" s="79" t="s">
        <v>220</v>
      </c>
      <c r="B9" s="22">
        <v>0</v>
      </c>
      <c r="C9" s="68">
        <v>0</v>
      </c>
      <c r="D9" s="173" t="s">
        <v>223</v>
      </c>
      <c r="E9" s="68">
        <v>0</v>
      </c>
      <c r="F9" s="68">
        <v>0</v>
      </c>
      <c r="G9" s="68">
        <v>0</v>
      </c>
      <c r="H9" s="68">
        <v>0</v>
      </c>
      <c r="I9" s="68">
        <v>5</v>
      </c>
      <c r="J9" s="68">
        <v>0</v>
      </c>
      <c r="K9" s="171">
        <v>0</v>
      </c>
      <c r="L9" s="70">
        <v>2</v>
      </c>
      <c r="M9" s="64"/>
    </row>
    <row r="10" spans="1:13" s="76" customFormat="1" ht="26.25" customHeight="1" thickBot="1" x14ac:dyDescent="0.2">
      <c r="A10" s="80" t="s">
        <v>216</v>
      </c>
      <c r="B10" s="172">
        <v>0</v>
      </c>
      <c r="C10" s="174">
        <v>0</v>
      </c>
      <c r="D10" s="174" t="s">
        <v>225</v>
      </c>
      <c r="E10" s="174">
        <v>0</v>
      </c>
      <c r="F10" s="174">
        <v>0</v>
      </c>
      <c r="G10" s="174">
        <v>0</v>
      </c>
      <c r="H10" s="174">
        <v>0</v>
      </c>
      <c r="I10" s="174">
        <v>7</v>
      </c>
      <c r="J10" s="174">
        <v>0</v>
      </c>
      <c r="K10" s="174">
        <v>0</v>
      </c>
      <c r="L10" s="71">
        <v>1</v>
      </c>
      <c r="M10" s="66"/>
    </row>
    <row r="11" spans="1:13" x14ac:dyDescent="0.15">
      <c r="A11" s="14"/>
      <c r="B11" s="14"/>
      <c r="C11" s="14"/>
      <c r="D11" s="14"/>
      <c r="E11" s="14"/>
      <c r="F11" s="14"/>
      <c r="G11" s="14"/>
      <c r="H11" s="14"/>
      <c r="I11" s="14"/>
      <c r="J11" s="23"/>
      <c r="K11" s="14"/>
      <c r="L11" s="5" t="s">
        <v>221</v>
      </c>
      <c r="M11" s="69"/>
    </row>
    <row r="12" spans="1:13" x14ac:dyDescent="0.15">
      <c r="A12" s="24" t="s">
        <v>121</v>
      </c>
      <c r="B12" s="14"/>
      <c r="C12" s="14"/>
      <c r="D12" s="14"/>
      <c r="E12" s="14"/>
      <c r="F12" s="14"/>
      <c r="G12" s="14"/>
      <c r="H12" s="14"/>
      <c r="I12" s="14"/>
      <c r="J12" s="14"/>
      <c r="K12" s="14"/>
      <c r="L12" s="14"/>
      <c r="M12" s="69"/>
    </row>
    <row r="13" spans="1:13" x14ac:dyDescent="0.15">
      <c r="A13" s="25" t="s">
        <v>122</v>
      </c>
      <c r="B13" s="14"/>
      <c r="C13" s="14"/>
      <c r="D13" s="14"/>
      <c r="E13" s="14"/>
      <c r="F13" s="14"/>
      <c r="G13" s="14"/>
      <c r="H13" s="14"/>
      <c r="I13" s="14"/>
      <c r="J13" s="14"/>
      <c r="K13" s="14"/>
      <c r="L13" s="14"/>
      <c r="M13" s="14"/>
    </row>
    <row r="14" spans="1:13" x14ac:dyDescent="0.15">
      <c r="A14" s="24" t="s">
        <v>45</v>
      </c>
      <c r="B14" s="14"/>
      <c r="C14" s="14"/>
      <c r="D14" s="14"/>
      <c r="E14" s="14"/>
      <c r="F14" s="14"/>
      <c r="G14" s="14"/>
      <c r="H14" s="14"/>
      <c r="I14" s="14"/>
      <c r="J14" s="14"/>
      <c r="K14" s="14"/>
      <c r="L14" s="14"/>
      <c r="M14" s="14"/>
    </row>
    <row r="15" spans="1:13" x14ac:dyDescent="0.15">
      <c r="A15" s="24" t="s">
        <v>46</v>
      </c>
      <c r="B15" s="14"/>
      <c r="C15" s="14"/>
      <c r="D15" s="14"/>
      <c r="E15" s="14"/>
      <c r="F15" s="14"/>
      <c r="G15" s="14"/>
      <c r="H15" s="14"/>
      <c r="I15" s="14"/>
      <c r="J15" s="14"/>
      <c r="K15" s="14"/>
      <c r="L15" s="14"/>
      <c r="M15" s="14"/>
    </row>
    <row r="16" spans="1:13" x14ac:dyDescent="0.15">
      <c r="A16" s="24" t="s">
        <v>47</v>
      </c>
      <c r="B16" s="15"/>
      <c r="C16" s="15"/>
      <c r="D16" s="15"/>
      <c r="E16" s="15"/>
      <c r="F16" s="15"/>
      <c r="G16" s="15"/>
      <c r="H16" s="15"/>
      <c r="I16" s="15"/>
      <c r="J16" s="15"/>
      <c r="K16" s="15"/>
      <c r="L16" s="15"/>
      <c r="M16" s="15"/>
    </row>
    <row r="17" spans="1:13" x14ac:dyDescent="0.15">
      <c r="A17" s="24"/>
      <c r="B17" s="15"/>
      <c r="C17" s="15"/>
      <c r="D17" s="15"/>
      <c r="E17" s="15"/>
      <c r="F17" s="15"/>
      <c r="G17" s="15"/>
      <c r="H17" s="15"/>
      <c r="I17" s="15"/>
      <c r="J17" s="15"/>
      <c r="K17" s="15"/>
      <c r="L17" s="15"/>
      <c r="M17" s="15"/>
    </row>
  </sheetData>
  <mergeCells count="6">
    <mergeCell ref="A3:A5"/>
    <mergeCell ref="B3:K3"/>
    <mergeCell ref="L3:L4"/>
    <mergeCell ref="B4:B5"/>
    <mergeCell ref="C4:F4"/>
    <mergeCell ref="G4:K4"/>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80" zoomScaleNormal="80" workbookViewId="0"/>
  </sheetViews>
  <sheetFormatPr defaultRowHeight="13.5" x14ac:dyDescent="0.15"/>
  <cols>
    <col min="1" max="1" width="4.375" customWidth="1"/>
    <col min="2" max="2" width="18" customWidth="1"/>
    <col min="5" max="5" width="4.375" customWidth="1"/>
    <col min="6" max="6" width="18" customWidth="1"/>
  </cols>
  <sheetData>
    <row r="1" spans="1:10" ht="14.25" x14ac:dyDescent="0.15">
      <c r="A1" s="1" t="s">
        <v>155</v>
      </c>
      <c r="B1" s="2"/>
      <c r="C1" s="2"/>
      <c r="D1" s="2"/>
      <c r="G1" s="2"/>
      <c r="H1" s="2"/>
    </row>
    <row r="2" spans="1:10" ht="14.25" thickBot="1" x14ac:dyDescent="0.2">
      <c r="A2" s="3"/>
      <c r="B2" s="3"/>
      <c r="C2" s="3"/>
      <c r="D2" s="3"/>
      <c r="E2" s="3"/>
      <c r="F2" s="3"/>
      <c r="G2" s="3"/>
      <c r="H2" s="3"/>
    </row>
    <row r="3" spans="1:10" ht="24" customHeight="1" x14ac:dyDescent="0.15">
      <c r="A3" s="203" t="s">
        <v>48</v>
      </c>
      <c r="B3" s="201" t="s">
        <v>191</v>
      </c>
      <c r="C3" s="202"/>
      <c r="D3" s="202"/>
      <c r="E3" s="199" t="s">
        <v>48</v>
      </c>
      <c r="F3" s="201" t="s">
        <v>192</v>
      </c>
      <c r="G3" s="202"/>
      <c r="H3" s="202"/>
    </row>
    <row r="4" spans="1:10" ht="24" customHeight="1" x14ac:dyDescent="0.15">
      <c r="A4" s="204"/>
      <c r="B4" s="153" t="s">
        <v>49</v>
      </c>
      <c r="C4" s="26" t="s">
        <v>50</v>
      </c>
      <c r="D4" s="27" t="s">
        <v>51</v>
      </c>
      <c r="E4" s="200"/>
      <c r="F4" s="153" t="s">
        <v>49</v>
      </c>
      <c r="G4" s="26" t="s">
        <v>50</v>
      </c>
      <c r="H4" s="27" t="s">
        <v>51</v>
      </c>
    </row>
    <row r="5" spans="1:10" ht="33" customHeight="1" x14ac:dyDescent="0.15">
      <c r="A5" s="31"/>
      <c r="B5" s="32" t="s">
        <v>98</v>
      </c>
      <c r="C5" s="29">
        <v>2961</v>
      </c>
      <c r="D5" s="30">
        <v>100</v>
      </c>
      <c r="E5" s="28"/>
      <c r="F5" s="32" t="s">
        <v>98</v>
      </c>
      <c r="G5" s="29">
        <v>2963</v>
      </c>
      <c r="H5" s="30">
        <v>100</v>
      </c>
      <c r="J5" s="154"/>
    </row>
    <row r="6" spans="1:10" ht="33" customHeight="1" x14ac:dyDescent="0.15">
      <c r="A6" s="36">
        <v>1</v>
      </c>
      <c r="B6" s="37" t="s">
        <v>156</v>
      </c>
      <c r="C6" s="34">
        <v>831</v>
      </c>
      <c r="D6" s="35">
        <v>28.064842958</v>
      </c>
      <c r="E6" s="33">
        <v>1</v>
      </c>
      <c r="F6" s="37" t="s">
        <v>135</v>
      </c>
      <c r="G6" s="34">
        <v>796</v>
      </c>
      <c r="H6" s="35">
        <v>26.864664191599999</v>
      </c>
    </row>
    <row r="7" spans="1:10" ht="33" customHeight="1" x14ac:dyDescent="0.15">
      <c r="A7" s="36">
        <v>2</v>
      </c>
      <c r="B7" s="37" t="s">
        <v>157</v>
      </c>
      <c r="C7" s="34">
        <v>395</v>
      </c>
      <c r="D7" s="35">
        <v>13.340087808</v>
      </c>
      <c r="E7" s="33">
        <v>2</v>
      </c>
      <c r="F7" s="37" t="s">
        <v>136</v>
      </c>
      <c r="G7" s="34">
        <v>439</v>
      </c>
      <c r="H7" s="35">
        <v>14.816064799099999</v>
      </c>
    </row>
    <row r="8" spans="1:10" ht="33" customHeight="1" x14ac:dyDescent="0.15">
      <c r="A8" s="36">
        <v>3</v>
      </c>
      <c r="B8" s="37" t="s">
        <v>158</v>
      </c>
      <c r="C8" s="34">
        <v>303</v>
      </c>
      <c r="D8" s="35">
        <v>10.233029381</v>
      </c>
      <c r="E8" s="33">
        <v>3</v>
      </c>
      <c r="F8" s="37" t="s">
        <v>137</v>
      </c>
      <c r="G8" s="34">
        <v>291</v>
      </c>
      <c r="H8" s="35">
        <v>9.8211272359000006</v>
      </c>
    </row>
    <row r="9" spans="1:10" ht="33" customHeight="1" x14ac:dyDescent="0.15">
      <c r="A9" s="36">
        <v>4</v>
      </c>
      <c r="B9" s="37" t="s">
        <v>159</v>
      </c>
      <c r="C9" s="34">
        <v>294</v>
      </c>
      <c r="D9" s="35">
        <v>9.9290780139999999</v>
      </c>
      <c r="E9" s="33">
        <v>4</v>
      </c>
      <c r="F9" s="37" t="s">
        <v>138</v>
      </c>
      <c r="G9" s="34">
        <v>287</v>
      </c>
      <c r="H9" s="35">
        <v>9.6861289233800001</v>
      </c>
    </row>
    <row r="10" spans="1:10" ht="33" customHeight="1" x14ac:dyDescent="0.15">
      <c r="A10" s="36">
        <v>5</v>
      </c>
      <c r="B10" s="37" t="s">
        <v>160</v>
      </c>
      <c r="C10" s="34">
        <v>202</v>
      </c>
      <c r="D10" s="35">
        <v>6.8220195869999998</v>
      </c>
      <c r="E10" s="33">
        <v>5</v>
      </c>
      <c r="F10" s="37" t="s">
        <v>139</v>
      </c>
      <c r="G10" s="34">
        <v>195</v>
      </c>
      <c r="H10" s="35">
        <v>6.5811677354000002</v>
      </c>
    </row>
    <row r="11" spans="1:10" ht="33" customHeight="1" x14ac:dyDescent="0.15">
      <c r="A11" s="36">
        <v>6</v>
      </c>
      <c r="B11" s="37" t="s">
        <v>161</v>
      </c>
      <c r="C11" s="34">
        <v>75</v>
      </c>
      <c r="D11" s="35">
        <v>2.532928064</v>
      </c>
      <c r="E11" s="33">
        <v>6</v>
      </c>
      <c r="F11" s="37" t="s">
        <v>140</v>
      </c>
      <c r="G11" s="34">
        <v>68</v>
      </c>
      <c r="H11" s="35">
        <v>2.29497131285</v>
      </c>
    </row>
    <row r="12" spans="1:10" ht="33" customHeight="1" x14ac:dyDescent="0.15">
      <c r="A12" s="36">
        <v>7</v>
      </c>
      <c r="B12" s="37" t="s">
        <v>162</v>
      </c>
      <c r="C12" s="34">
        <v>64</v>
      </c>
      <c r="D12" s="35">
        <v>2.1614319480000002</v>
      </c>
      <c r="E12" s="33">
        <v>7</v>
      </c>
      <c r="F12" s="37" t="s">
        <v>163</v>
      </c>
      <c r="G12" s="34">
        <v>51</v>
      </c>
      <c r="H12" s="35">
        <v>1.7212284846399999</v>
      </c>
    </row>
    <row r="13" spans="1:10" ht="33" customHeight="1" x14ac:dyDescent="0.15">
      <c r="A13" s="36">
        <v>8</v>
      </c>
      <c r="B13" s="37" t="s">
        <v>163</v>
      </c>
      <c r="C13" s="34">
        <v>46</v>
      </c>
      <c r="D13" s="35">
        <v>1.553529213</v>
      </c>
      <c r="E13" s="33">
        <v>8</v>
      </c>
      <c r="F13" s="37" t="s">
        <v>233</v>
      </c>
      <c r="G13" s="34">
        <v>50</v>
      </c>
      <c r="H13" s="35">
        <v>1.68747890651</v>
      </c>
    </row>
    <row r="14" spans="1:10" ht="33" customHeight="1" x14ac:dyDescent="0.15">
      <c r="A14" s="81">
        <v>9</v>
      </c>
      <c r="B14" s="37" t="s">
        <v>164</v>
      </c>
      <c r="C14" s="34">
        <v>42</v>
      </c>
      <c r="D14" s="35">
        <v>1.418439716</v>
      </c>
      <c r="E14" s="38">
        <v>9</v>
      </c>
      <c r="F14" s="37" t="s">
        <v>141</v>
      </c>
      <c r="G14" s="34">
        <v>40</v>
      </c>
      <c r="H14" s="35">
        <v>1.3499831252100001</v>
      </c>
    </row>
    <row r="15" spans="1:10" ht="33" customHeight="1" x14ac:dyDescent="0.15">
      <c r="A15" s="81">
        <v>10</v>
      </c>
      <c r="B15" s="37" t="s">
        <v>165</v>
      </c>
      <c r="C15" s="22">
        <v>38</v>
      </c>
      <c r="D15" s="35">
        <v>1.2833502189999999</v>
      </c>
      <c r="E15" s="38">
        <v>10</v>
      </c>
      <c r="F15" s="37" t="s">
        <v>165</v>
      </c>
      <c r="G15" s="22">
        <v>29</v>
      </c>
      <c r="H15" s="35">
        <v>0.97873776499999998</v>
      </c>
    </row>
    <row r="16" spans="1:10" ht="33" customHeight="1" thickBot="1" x14ac:dyDescent="0.2">
      <c r="A16" s="42"/>
      <c r="B16" s="43" t="s">
        <v>99</v>
      </c>
      <c r="C16" s="40">
        <v>671</v>
      </c>
      <c r="D16" s="41">
        <v>22.661263086000002</v>
      </c>
      <c r="E16" s="39"/>
      <c r="F16" s="43" t="s">
        <v>99</v>
      </c>
      <c r="G16" s="40">
        <v>717</v>
      </c>
      <c r="H16" s="41">
        <v>24.198447519399998</v>
      </c>
    </row>
    <row r="17" spans="1:8" x14ac:dyDescent="0.15">
      <c r="A17" s="3" t="s">
        <v>189</v>
      </c>
      <c r="B17" s="3"/>
      <c r="C17" s="16"/>
      <c r="D17" s="24"/>
      <c r="E17" s="3"/>
      <c r="F17" s="3"/>
      <c r="H17" s="16" t="s">
        <v>190</v>
      </c>
    </row>
    <row r="18" spans="1:8" x14ac:dyDescent="0.15">
      <c r="A18" s="3"/>
      <c r="B18" s="3"/>
      <c r="C18" s="3"/>
      <c r="D18" s="3"/>
      <c r="F18" s="3"/>
      <c r="G18" s="3"/>
      <c r="H18" s="3"/>
    </row>
    <row r="19" spans="1:8" x14ac:dyDescent="0.15">
      <c r="A19" s="3"/>
      <c r="B19" s="3"/>
      <c r="C19" s="3"/>
      <c r="D19" s="3"/>
      <c r="E19" s="3"/>
      <c r="F19" s="3"/>
      <c r="G19" s="3"/>
      <c r="H19" s="3"/>
    </row>
  </sheetData>
  <mergeCells count="4">
    <mergeCell ref="E3:E4"/>
    <mergeCell ref="F3:H3"/>
    <mergeCell ref="A3:A4"/>
    <mergeCell ref="B3:D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90" zoomScaleNormal="90" workbookViewId="0"/>
  </sheetViews>
  <sheetFormatPr defaultRowHeight="13.5" x14ac:dyDescent="0.15"/>
  <cols>
    <col min="1" max="1" width="23" customWidth="1"/>
    <col min="2" max="2" width="27.125" customWidth="1"/>
    <col min="3" max="3" width="16.625" customWidth="1"/>
  </cols>
  <sheetData>
    <row r="1" spans="1:3" ht="14.25" x14ac:dyDescent="0.15">
      <c r="A1" s="1" t="s">
        <v>128</v>
      </c>
      <c r="B1" s="2"/>
      <c r="C1" s="2"/>
    </row>
    <row r="2" spans="1:3" x14ac:dyDescent="0.15">
      <c r="A2" s="64"/>
      <c r="B2" s="16" t="s">
        <v>32</v>
      </c>
      <c r="C2" s="64"/>
    </row>
    <row r="3" spans="1:3" x14ac:dyDescent="0.15">
      <c r="A3" s="178" t="s">
        <v>53</v>
      </c>
      <c r="B3" s="206" t="s">
        <v>232</v>
      </c>
      <c r="C3" s="44"/>
    </row>
    <row r="4" spans="1:3" x14ac:dyDescent="0.15">
      <c r="A4" s="205"/>
      <c r="B4" s="207"/>
      <c r="C4" s="45"/>
    </row>
    <row r="5" spans="1:3" ht="24" customHeight="1" x14ac:dyDescent="0.15">
      <c r="A5" s="86" t="s">
        <v>199</v>
      </c>
      <c r="B5" s="87">
        <v>12439</v>
      </c>
      <c r="C5" s="9"/>
    </row>
    <row r="6" spans="1:3" ht="24" customHeight="1" x14ac:dyDescent="0.15">
      <c r="A6" s="86" t="s">
        <v>174</v>
      </c>
      <c r="B6" s="87">
        <v>12589</v>
      </c>
      <c r="C6" s="10"/>
    </row>
    <row r="7" spans="1:3" ht="24" customHeight="1" x14ac:dyDescent="0.15">
      <c r="A7" s="86" t="s">
        <v>197</v>
      </c>
      <c r="B7" s="87">
        <v>12746</v>
      </c>
      <c r="C7" s="10"/>
    </row>
    <row r="8" spans="1:3" ht="24" customHeight="1" x14ac:dyDescent="0.15">
      <c r="A8" s="86" t="s">
        <v>173</v>
      </c>
      <c r="B8" s="87">
        <v>8470</v>
      </c>
      <c r="C8" s="10"/>
    </row>
    <row r="9" spans="1:3" ht="24" customHeight="1" x14ac:dyDescent="0.15">
      <c r="A9" s="91" t="s">
        <v>216</v>
      </c>
      <c r="B9" s="92">
        <v>9060</v>
      </c>
      <c r="C9" s="46"/>
    </row>
    <row r="10" spans="1:3" x14ac:dyDescent="0.15">
      <c r="A10" s="15"/>
      <c r="B10" s="5" t="s">
        <v>142</v>
      </c>
      <c r="C10" s="18"/>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90" zoomScaleNormal="90" workbookViewId="0"/>
  </sheetViews>
  <sheetFormatPr defaultRowHeight="13.5" x14ac:dyDescent="0.15"/>
  <cols>
    <col min="1" max="1" width="13.625" style="97" customWidth="1"/>
    <col min="2" max="11" width="11.625" style="97" customWidth="1"/>
    <col min="12" max="16384" width="9" style="97"/>
  </cols>
  <sheetData>
    <row r="1" spans="1:12" ht="14.25" customHeight="1" x14ac:dyDescent="0.15">
      <c r="A1" s="95" t="s">
        <v>129</v>
      </c>
      <c r="B1" s="96"/>
      <c r="C1" s="96"/>
      <c r="D1" s="96"/>
      <c r="E1" s="96"/>
      <c r="F1" s="96"/>
      <c r="G1" s="96"/>
      <c r="H1" s="96"/>
      <c r="I1" s="96"/>
      <c r="J1" s="96"/>
      <c r="K1" s="96"/>
      <c r="L1" s="96"/>
    </row>
    <row r="2" spans="1:12" ht="14.25" customHeight="1" x14ac:dyDescent="0.15">
      <c r="A2" s="95"/>
      <c r="B2" s="96"/>
      <c r="C2" s="96"/>
      <c r="D2" s="96"/>
      <c r="E2" s="96"/>
      <c r="F2" s="96"/>
      <c r="G2" s="96"/>
      <c r="H2" s="96"/>
      <c r="I2" s="96"/>
      <c r="J2" s="96"/>
      <c r="K2" s="98"/>
      <c r="L2" s="98"/>
    </row>
    <row r="3" spans="1:12" ht="14.25" customHeight="1" x14ac:dyDescent="0.15">
      <c r="A3" s="99" t="s">
        <v>106</v>
      </c>
      <c r="B3" s="100"/>
      <c r="C3" s="100"/>
      <c r="D3" s="100"/>
      <c r="E3" s="100"/>
      <c r="F3" s="100"/>
      <c r="G3" s="100"/>
      <c r="H3" s="100"/>
      <c r="I3" s="101"/>
      <c r="J3" s="101" t="s">
        <v>32</v>
      </c>
      <c r="K3" s="72"/>
      <c r="L3" s="102"/>
    </row>
    <row r="4" spans="1:12" ht="24" customHeight="1" x14ac:dyDescent="0.15">
      <c r="A4" s="212" t="s">
        <v>53</v>
      </c>
      <c r="B4" s="211" t="s">
        <v>100</v>
      </c>
      <c r="C4" s="211" t="s">
        <v>60</v>
      </c>
      <c r="D4" s="211" t="s">
        <v>101</v>
      </c>
      <c r="E4" s="220" t="s">
        <v>54</v>
      </c>
      <c r="F4" s="218" t="s">
        <v>102</v>
      </c>
      <c r="G4" s="209" t="s">
        <v>103</v>
      </c>
      <c r="H4" s="211" t="s">
        <v>104</v>
      </c>
      <c r="I4" s="212" t="s">
        <v>58</v>
      </c>
      <c r="J4" s="212" t="s">
        <v>110</v>
      </c>
      <c r="K4" s="72"/>
      <c r="L4" s="102"/>
    </row>
    <row r="5" spans="1:12" ht="23.25" customHeight="1" x14ac:dyDescent="0.15">
      <c r="A5" s="211"/>
      <c r="B5" s="211"/>
      <c r="C5" s="211"/>
      <c r="D5" s="211"/>
      <c r="E5" s="211"/>
      <c r="F5" s="219"/>
      <c r="G5" s="210"/>
      <c r="H5" s="211"/>
      <c r="I5" s="211"/>
      <c r="J5" s="211"/>
      <c r="K5" s="72"/>
      <c r="L5" s="102"/>
    </row>
    <row r="6" spans="1:12" ht="23.25" customHeight="1" x14ac:dyDescent="0.15">
      <c r="A6" s="103" t="s">
        <v>199</v>
      </c>
      <c r="B6" s="87">
        <v>9711</v>
      </c>
      <c r="C6" s="87">
        <v>9725</v>
      </c>
      <c r="D6" s="87">
        <v>2373</v>
      </c>
      <c r="E6" s="87">
        <v>9684</v>
      </c>
      <c r="F6" s="87">
        <v>0</v>
      </c>
      <c r="G6" s="87">
        <v>119</v>
      </c>
      <c r="H6" s="87">
        <v>1690</v>
      </c>
      <c r="I6" s="87">
        <v>4479</v>
      </c>
      <c r="J6" s="104">
        <v>7247</v>
      </c>
      <c r="K6" s="72"/>
      <c r="L6" s="102"/>
    </row>
    <row r="7" spans="1:12" ht="23.25" customHeight="1" x14ac:dyDescent="0.15">
      <c r="A7" s="86" t="s">
        <v>174</v>
      </c>
      <c r="B7" s="87">
        <v>8970</v>
      </c>
      <c r="C7" s="87">
        <v>8969</v>
      </c>
      <c r="D7" s="87">
        <v>2263</v>
      </c>
      <c r="E7" s="87">
        <v>9323</v>
      </c>
      <c r="F7" s="87">
        <v>0</v>
      </c>
      <c r="G7" s="87">
        <v>39</v>
      </c>
      <c r="H7" s="87">
        <v>1864</v>
      </c>
      <c r="I7" s="87">
        <v>4582</v>
      </c>
      <c r="J7" s="104">
        <v>6673</v>
      </c>
      <c r="K7" s="72"/>
      <c r="L7" s="102"/>
    </row>
    <row r="8" spans="1:12" ht="23.25" customHeight="1" x14ac:dyDescent="0.15">
      <c r="A8" s="86" t="s">
        <v>197</v>
      </c>
      <c r="B8" s="87">
        <v>8393</v>
      </c>
      <c r="C8" s="87">
        <v>8638</v>
      </c>
      <c r="D8" s="87">
        <v>2153</v>
      </c>
      <c r="E8" s="87">
        <v>8809</v>
      </c>
      <c r="F8" s="87">
        <v>0</v>
      </c>
      <c r="G8" s="87">
        <v>4</v>
      </c>
      <c r="H8" s="87">
        <v>1796</v>
      </c>
      <c r="I8" s="87">
        <v>4349</v>
      </c>
      <c r="J8" s="104">
        <v>6402</v>
      </c>
      <c r="K8" s="72"/>
      <c r="L8" s="102"/>
    </row>
    <row r="9" spans="1:12" ht="23.25" customHeight="1" x14ac:dyDescent="0.15">
      <c r="A9" s="86" t="s">
        <v>173</v>
      </c>
      <c r="B9" s="87">
        <v>8503</v>
      </c>
      <c r="C9" s="87">
        <v>8286</v>
      </c>
      <c r="D9" s="87">
        <v>2089</v>
      </c>
      <c r="E9" s="87">
        <v>8490</v>
      </c>
      <c r="F9" s="87">
        <v>0</v>
      </c>
      <c r="G9" s="87">
        <v>2</v>
      </c>
      <c r="H9" s="87">
        <v>2110</v>
      </c>
      <c r="I9" s="87">
        <v>4424</v>
      </c>
      <c r="J9" s="104">
        <v>6158</v>
      </c>
      <c r="K9" s="105"/>
      <c r="L9" s="106"/>
    </row>
    <row r="10" spans="1:12" ht="24" customHeight="1" x14ac:dyDescent="0.15">
      <c r="A10" s="91" t="s">
        <v>216</v>
      </c>
      <c r="B10" s="176">
        <v>7782</v>
      </c>
      <c r="C10" s="176">
        <v>7793</v>
      </c>
      <c r="D10" s="176">
        <v>1941</v>
      </c>
      <c r="E10" s="176">
        <v>7847</v>
      </c>
      <c r="F10" s="176">
        <v>0</v>
      </c>
      <c r="G10" s="107">
        <v>3</v>
      </c>
      <c r="H10" s="107">
        <v>1718</v>
      </c>
      <c r="I10" s="107">
        <v>3822</v>
      </c>
      <c r="J10" s="107">
        <v>5763</v>
      </c>
      <c r="K10" s="100"/>
      <c r="L10" s="98"/>
    </row>
    <row r="11" spans="1:12" x14ac:dyDescent="0.15">
      <c r="A11" s="100"/>
      <c r="B11" s="100"/>
      <c r="C11" s="100"/>
      <c r="D11" s="100"/>
      <c r="E11" s="100"/>
      <c r="F11" s="100"/>
      <c r="G11" s="100"/>
      <c r="H11" s="100"/>
      <c r="I11" s="100"/>
      <c r="J11" s="98"/>
      <c r="K11" s="72"/>
      <c r="L11" s="102"/>
    </row>
    <row r="12" spans="1:12" ht="24" customHeight="1" x14ac:dyDescent="0.15">
      <c r="A12" s="212" t="s">
        <v>53</v>
      </c>
      <c r="B12" s="221" t="s">
        <v>55</v>
      </c>
      <c r="C12" s="221" t="s">
        <v>56</v>
      </c>
      <c r="D12" s="221" t="s">
        <v>230</v>
      </c>
      <c r="E12" s="223" t="s">
        <v>231</v>
      </c>
      <c r="F12" s="218" t="s">
        <v>57</v>
      </c>
      <c r="G12" s="211" t="s">
        <v>59</v>
      </c>
      <c r="H12" s="213" t="s">
        <v>62</v>
      </c>
      <c r="I12" s="215" t="s">
        <v>61</v>
      </c>
      <c r="J12" s="208" t="s">
        <v>184</v>
      </c>
      <c r="K12" s="72"/>
      <c r="L12" s="102"/>
    </row>
    <row r="13" spans="1:12" ht="24" customHeight="1" x14ac:dyDescent="0.15">
      <c r="A13" s="211"/>
      <c r="B13" s="222"/>
      <c r="C13" s="222"/>
      <c r="D13" s="222"/>
      <c r="E13" s="224"/>
      <c r="F13" s="219"/>
      <c r="G13" s="211"/>
      <c r="H13" s="214"/>
      <c r="I13" s="216"/>
      <c r="J13" s="208"/>
      <c r="K13" s="72"/>
      <c r="L13" s="102"/>
    </row>
    <row r="14" spans="1:12" ht="23.25" customHeight="1" x14ac:dyDescent="0.15">
      <c r="A14" s="103" t="s">
        <v>199</v>
      </c>
      <c r="B14" s="87">
        <v>4669</v>
      </c>
      <c r="C14" s="87">
        <v>0</v>
      </c>
      <c r="D14" s="87">
        <v>0</v>
      </c>
      <c r="E14" s="87">
        <v>0</v>
      </c>
      <c r="F14" s="87">
        <v>9196</v>
      </c>
      <c r="G14" s="87">
        <v>6</v>
      </c>
      <c r="H14" s="87">
        <v>35908</v>
      </c>
      <c r="I14" s="87">
        <v>4655</v>
      </c>
      <c r="J14" s="104">
        <v>0</v>
      </c>
      <c r="K14" s="102"/>
      <c r="L14" s="102"/>
    </row>
    <row r="15" spans="1:12" ht="23.25" customHeight="1" x14ac:dyDescent="0.15">
      <c r="A15" s="86" t="s">
        <v>174</v>
      </c>
      <c r="B15" s="87">
        <v>4573</v>
      </c>
      <c r="C15" s="87">
        <v>0</v>
      </c>
      <c r="D15" s="87">
        <v>0</v>
      </c>
      <c r="E15" s="87">
        <v>0</v>
      </c>
      <c r="F15" s="87">
        <v>10469</v>
      </c>
      <c r="G15" s="87">
        <v>19</v>
      </c>
      <c r="H15" s="87">
        <v>37174</v>
      </c>
      <c r="I15" s="87">
        <v>3996</v>
      </c>
      <c r="J15" s="104">
        <v>0</v>
      </c>
      <c r="K15" s="102"/>
      <c r="L15" s="102"/>
    </row>
    <row r="16" spans="1:12" ht="23.25" customHeight="1" x14ac:dyDescent="0.15">
      <c r="A16" s="86" t="s">
        <v>197</v>
      </c>
      <c r="B16" s="87">
        <v>4444</v>
      </c>
      <c r="C16" s="87">
        <v>0</v>
      </c>
      <c r="D16" s="87">
        <v>0</v>
      </c>
      <c r="E16" s="87">
        <v>502</v>
      </c>
      <c r="F16" s="87">
        <v>10141</v>
      </c>
      <c r="G16" s="87">
        <v>44</v>
      </c>
      <c r="H16" s="87">
        <v>39771</v>
      </c>
      <c r="I16" s="87">
        <v>1852</v>
      </c>
      <c r="J16" s="104">
        <v>0</v>
      </c>
      <c r="K16" s="102"/>
      <c r="L16" s="102"/>
    </row>
    <row r="17" spans="1:12" ht="23.25" customHeight="1" x14ac:dyDescent="0.15">
      <c r="A17" s="86" t="s">
        <v>173</v>
      </c>
      <c r="B17" s="87">
        <v>4247</v>
      </c>
      <c r="C17" s="87">
        <v>0</v>
      </c>
      <c r="D17" s="87">
        <v>0</v>
      </c>
      <c r="E17" s="87">
        <v>832</v>
      </c>
      <c r="F17" s="87">
        <v>10319</v>
      </c>
      <c r="G17" s="87">
        <v>456</v>
      </c>
      <c r="H17" s="87">
        <v>48415</v>
      </c>
      <c r="I17" s="87">
        <v>2529</v>
      </c>
      <c r="J17" s="104">
        <v>1847</v>
      </c>
      <c r="K17" s="102"/>
      <c r="L17" s="102"/>
    </row>
    <row r="18" spans="1:12" ht="23.25" customHeight="1" x14ac:dyDescent="0.15">
      <c r="A18" s="91" t="s">
        <v>216</v>
      </c>
      <c r="B18" s="104">
        <v>4216</v>
      </c>
      <c r="C18" s="104">
        <v>0</v>
      </c>
      <c r="D18" s="104">
        <v>0</v>
      </c>
      <c r="E18" s="104">
        <v>534</v>
      </c>
      <c r="F18" s="104">
        <v>5379</v>
      </c>
      <c r="G18" s="104">
        <v>1092</v>
      </c>
      <c r="H18" s="104">
        <v>43140</v>
      </c>
      <c r="I18" s="104">
        <v>2170</v>
      </c>
      <c r="J18" s="104">
        <v>4403</v>
      </c>
      <c r="K18" s="102"/>
      <c r="L18" s="102"/>
    </row>
    <row r="19" spans="1:12" ht="14.25" customHeight="1" x14ac:dyDescent="0.15">
      <c r="A19" s="141" t="s">
        <v>186</v>
      </c>
      <c r="B19" s="46"/>
      <c r="C19" s="46"/>
      <c r="D19" s="108"/>
      <c r="E19" s="108"/>
      <c r="F19" s="10"/>
      <c r="G19" s="102"/>
      <c r="H19" s="102"/>
      <c r="I19" s="217" t="s">
        <v>229</v>
      </c>
      <c r="J19" s="217"/>
      <c r="K19" s="102"/>
      <c r="L19" s="102"/>
    </row>
    <row r="20" spans="1:12" ht="14.25" customHeight="1" x14ac:dyDescent="0.15">
      <c r="A20" s="141" t="s">
        <v>185</v>
      </c>
      <c r="B20" s="46"/>
      <c r="C20" s="46"/>
      <c r="D20" s="108"/>
      <c r="E20" s="108"/>
      <c r="F20" s="10"/>
      <c r="G20" s="102"/>
      <c r="H20" s="102"/>
      <c r="I20" s="10"/>
      <c r="J20" s="72"/>
      <c r="K20" s="102"/>
      <c r="L20" s="102"/>
    </row>
    <row r="21" spans="1:12" ht="14.25" customHeight="1" x14ac:dyDescent="0.15">
      <c r="A21" s="98"/>
      <c r="B21" s="98"/>
      <c r="C21" s="98"/>
      <c r="D21" s="98"/>
      <c r="E21" s="98"/>
      <c r="F21" s="98"/>
      <c r="G21" s="98"/>
      <c r="H21" s="98"/>
      <c r="I21" s="101"/>
      <c r="J21" s="100"/>
      <c r="K21" s="102"/>
      <c r="L21" s="102"/>
    </row>
    <row r="22" spans="1:12" ht="14.25" customHeight="1" x14ac:dyDescent="0.15">
      <c r="A22" s="99" t="s">
        <v>107</v>
      </c>
      <c r="B22" s="72"/>
      <c r="C22" s="72"/>
      <c r="D22" s="72"/>
      <c r="E22" s="72"/>
      <c r="F22" s="101"/>
      <c r="G22" s="101"/>
      <c r="H22" s="101" t="s">
        <v>32</v>
      </c>
      <c r="I22" s="102"/>
      <c r="J22" s="102"/>
      <c r="K22" s="102"/>
    </row>
    <row r="23" spans="1:12" ht="23.25" customHeight="1" x14ac:dyDescent="0.15">
      <c r="A23" s="212" t="s">
        <v>53</v>
      </c>
      <c r="B23" s="226" t="s">
        <v>105</v>
      </c>
      <c r="C23" s="226" t="s">
        <v>58</v>
      </c>
      <c r="D23" s="213" t="s">
        <v>147</v>
      </c>
      <c r="E23" s="227" t="s">
        <v>61</v>
      </c>
      <c r="F23" s="225" t="s">
        <v>97</v>
      </c>
      <c r="G23" s="212" t="s">
        <v>110</v>
      </c>
      <c r="H23" s="208" t="s">
        <v>184</v>
      </c>
      <c r="I23" s="102"/>
      <c r="J23" s="102"/>
      <c r="K23" s="102"/>
    </row>
    <row r="24" spans="1:12" ht="23.25" customHeight="1" x14ac:dyDescent="0.15">
      <c r="A24" s="211"/>
      <c r="B24" s="226"/>
      <c r="C24" s="226"/>
      <c r="D24" s="213"/>
      <c r="E24" s="227"/>
      <c r="F24" s="225"/>
      <c r="G24" s="211"/>
      <c r="H24" s="208"/>
      <c r="I24" s="102"/>
      <c r="J24" s="102"/>
      <c r="K24" s="102"/>
    </row>
    <row r="25" spans="1:12" ht="23.25" customHeight="1" x14ac:dyDescent="0.15">
      <c r="A25" s="103" t="s">
        <v>199</v>
      </c>
      <c r="B25" s="88">
        <v>2329</v>
      </c>
      <c r="C25" s="88">
        <v>0</v>
      </c>
      <c r="D25" s="87">
        <v>38931</v>
      </c>
      <c r="E25" s="87">
        <v>564</v>
      </c>
      <c r="F25" s="87">
        <v>110</v>
      </c>
      <c r="G25" s="104">
        <v>82</v>
      </c>
      <c r="H25" s="104">
        <v>0</v>
      </c>
      <c r="I25" s="102"/>
    </row>
    <row r="26" spans="1:12" ht="23.25" customHeight="1" x14ac:dyDescent="0.15">
      <c r="A26" s="86" t="s">
        <v>174</v>
      </c>
      <c r="B26" s="88">
        <v>2408</v>
      </c>
      <c r="C26" s="88">
        <v>0</v>
      </c>
      <c r="D26" s="87">
        <v>40270</v>
      </c>
      <c r="E26" s="87">
        <v>0</v>
      </c>
      <c r="F26" s="87">
        <v>456</v>
      </c>
      <c r="G26" s="104">
        <v>0</v>
      </c>
      <c r="H26" s="104">
        <v>2962</v>
      </c>
      <c r="I26" s="102"/>
    </row>
    <row r="27" spans="1:12" ht="23.25" customHeight="1" x14ac:dyDescent="0.15">
      <c r="A27" s="86" t="s">
        <v>197</v>
      </c>
      <c r="B27" s="88">
        <v>2245</v>
      </c>
      <c r="C27" s="88">
        <v>0</v>
      </c>
      <c r="D27" s="87">
        <v>41670</v>
      </c>
      <c r="E27" s="87">
        <v>0</v>
      </c>
      <c r="F27" s="87">
        <v>167</v>
      </c>
      <c r="G27" s="104">
        <v>0</v>
      </c>
      <c r="H27" s="104">
        <v>3814</v>
      </c>
      <c r="I27" s="102"/>
    </row>
    <row r="28" spans="1:12" ht="23.25" customHeight="1" x14ac:dyDescent="0.15">
      <c r="A28" s="86" t="s">
        <v>173</v>
      </c>
      <c r="B28" s="88">
        <v>2241</v>
      </c>
      <c r="C28" s="88">
        <v>0</v>
      </c>
      <c r="D28" s="87">
        <v>43242</v>
      </c>
      <c r="E28" s="87">
        <v>0</v>
      </c>
      <c r="F28" s="87">
        <v>110</v>
      </c>
      <c r="G28" s="104">
        <v>0</v>
      </c>
      <c r="H28" s="104">
        <v>2365</v>
      </c>
      <c r="I28" s="102"/>
    </row>
    <row r="29" spans="1:12" s="138" customFormat="1" ht="23.25" customHeight="1" x14ac:dyDescent="0.15">
      <c r="A29" s="91" t="s">
        <v>216</v>
      </c>
      <c r="B29" s="104">
        <v>1885</v>
      </c>
      <c r="C29" s="104">
        <v>0</v>
      </c>
      <c r="D29" s="104">
        <v>35282</v>
      </c>
      <c r="E29" s="104">
        <v>0</v>
      </c>
      <c r="F29" s="104">
        <v>48</v>
      </c>
      <c r="G29" s="104">
        <v>0</v>
      </c>
      <c r="H29" s="104">
        <v>0</v>
      </c>
      <c r="I29" s="106"/>
    </row>
    <row r="30" spans="1:12" x14ac:dyDescent="0.15">
      <c r="A30" s="109" t="s">
        <v>146</v>
      </c>
      <c r="B30" s="46"/>
      <c r="C30" s="46"/>
      <c r="D30" s="108"/>
      <c r="E30" s="108"/>
      <c r="F30" s="10"/>
      <c r="G30" s="10"/>
      <c r="H30" s="10" t="s">
        <v>145</v>
      </c>
      <c r="I30" s="102"/>
    </row>
    <row r="31" spans="1:12" s="110" customFormat="1" x14ac:dyDescent="0.15">
      <c r="A31" s="109" t="s">
        <v>144</v>
      </c>
      <c r="B31" s="102"/>
      <c r="C31" s="102"/>
      <c r="D31" s="102"/>
      <c r="E31" s="102"/>
      <c r="F31" s="102"/>
      <c r="G31" s="102"/>
      <c r="H31" s="102"/>
      <c r="I31" s="102"/>
      <c r="J31" s="102"/>
    </row>
    <row r="32" spans="1:12" x14ac:dyDescent="0.15">
      <c r="A32" s="109" t="s">
        <v>143</v>
      </c>
      <c r="B32" s="102"/>
      <c r="C32" s="102"/>
      <c r="D32" s="102"/>
      <c r="E32" s="102"/>
      <c r="F32" s="102"/>
      <c r="G32" s="102"/>
      <c r="H32" s="102"/>
      <c r="I32" s="102"/>
      <c r="J32" s="102"/>
    </row>
    <row r="33" spans="1:10" x14ac:dyDescent="0.15">
      <c r="A33" s="109" t="s">
        <v>228</v>
      </c>
      <c r="B33" s="102"/>
      <c r="C33" s="102"/>
      <c r="D33" s="102"/>
      <c r="E33" s="102"/>
      <c r="F33" s="102"/>
      <c r="G33" s="102"/>
      <c r="H33" s="102"/>
      <c r="I33" s="102"/>
      <c r="J33" s="102"/>
    </row>
    <row r="34" spans="1:10" x14ac:dyDescent="0.15">
      <c r="A34" s="152" t="s">
        <v>183</v>
      </c>
      <c r="B34" s="102"/>
      <c r="C34" s="102"/>
      <c r="D34" s="102"/>
      <c r="E34" s="102"/>
      <c r="F34" s="102"/>
      <c r="G34" s="102"/>
      <c r="H34" s="102"/>
      <c r="I34" s="102"/>
      <c r="J34" s="102"/>
    </row>
    <row r="35" spans="1:10" x14ac:dyDescent="0.15">
      <c r="B35" s="111"/>
      <c r="C35" s="111"/>
      <c r="D35" s="111"/>
      <c r="E35" s="111"/>
      <c r="F35" s="111"/>
      <c r="G35" s="111"/>
      <c r="H35" s="111"/>
      <c r="I35" s="111"/>
      <c r="J35" s="111"/>
    </row>
    <row r="36" spans="1:10" x14ac:dyDescent="0.15">
      <c r="B36" s="111"/>
      <c r="C36" s="111"/>
      <c r="D36" s="111"/>
      <c r="E36" s="111"/>
      <c r="F36" s="111"/>
      <c r="G36" s="111"/>
      <c r="H36" s="111"/>
      <c r="I36" s="111"/>
      <c r="J36" s="111"/>
    </row>
  </sheetData>
  <mergeCells count="29">
    <mergeCell ref="F23:F24"/>
    <mergeCell ref="A23:A24"/>
    <mergeCell ref="B23:B24"/>
    <mergeCell ref="C23:C24"/>
    <mergeCell ref="D23:D24"/>
    <mergeCell ref="E23:E24"/>
    <mergeCell ref="F12:F13"/>
    <mergeCell ref="A4:A5"/>
    <mergeCell ref="B4:B5"/>
    <mergeCell ref="C4:C5"/>
    <mergeCell ref="D4:D5"/>
    <mergeCell ref="E4:E5"/>
    <mergeCell ref="F4:F5"/>
    <mergeCell ref="A12:A13"/>
    <mergeCell ref="B12:B13"/>
    <mergeCell ref="C12:C13"/>
    <mergeCell ref="D12:D13"/>
    <mergeCell ref="E12:E13"/>
    <mergeCell ref="H23:H24"/>
    <mergeCell ref="G4:G5"/>
    <mergeCell ref="H4:H5"/>
    <mergeCell ref="I4:I5"/>
    <mergeCell ref="J4:J5"/>
    <mergeCell ref="G23:G24"/>
    <mergeCell ref="G12:G13"/>
    <mergeCell ref="H12:H13"/>
    <mergeCell ref="I12:I13"/>
    <mergeCell ref="I19:J19"/>
    <mergeCell ref="J12:J13"/>
  </mergeCells>
  <phoneticPr fontId="3"/>
  <printOptions horizontalCentered="1"/>
  <pageMargins left="0.70866141732283472" right="0.70866141732283472" top="0.74803149606299213" bottom="0.55118110236220474" header="0.31496062992125984" footer="0.31496062992125984"/>
  <pageSetup paperSize="9" scale="68" fitToHeight="0"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90" zoomScaleNormal="90" workbookViewId="0"/>
  </sheetViews>
  <sheetFormatPr defaultRowHeight="13.5" x14ac:dyDescent="0.15"/>
  <cols>
    <col min="1" max="1" width="12.625" customWidth="1"/>
    <col min="2" max="9" width="10.625" customWidth="1"/>
  </cols>
  <sheetData>
    <row r="1" spans="1:14" ht="14.25" x14ac:dyDescent="0.15">
      <c r="A1" s="1" t="s">
        <v>130</v>
      </c>
      <c r="B1" s="2"/>
      <c r="C1" s="2"/>
      <c r="D1" s="2"/>
      <c r="E1" s="2"/>
      <c r="F1" s="2"/>
      <c r="G1" s="2"/>
      <c r="H1" s="2"/>
      <c r="I1" s="2"/>
      <c r="J1" s="2"/>
    </row>
    <row r="2" spans="1:14" x14ac:dyDescent="0.15">
      <c r="A2" s="3"/>
      <c r="B2" s="3"/>
      <c r="C2" s="3"/>
      <c r="D2" s="3"/>
      <c r="E2" s="3"/>
      <c r="F2" s="3"/>
      <c r="G2" s="3"/>
      <c r="H2" s="3"/>
      <c r="I2" s="3"/>
      <c r="J2" s="3"/>
    </row>
    <row r="3" spans="1:14" ht="14.25" x14ac:dyDescent="0.15">
      <c r="A3" s="112" t="s">
        <v>123</v>
      </c>
      <c r="B3" s="64"/>
      <c r="C3" s="64"/>
      <c r="D3" s="64"/>
      <c r="E3" s="64"/>
      <c r="F3" s="64"/>
      <c r="G3" s="64"/>
      <c r="H3" s="64"/>
      <c r="I3" s="16" t="s">
        <v>32</v>
      </c>
      <c r="J3" s="64"/>
      <c r="K3" s="65"/>
    </row>
    <row r="4" spans="1:14" ht="24" customHeight="1" x14ac:dyDescent="0.15">
      <c r="A4" s="178" t="s">
        <v>53</v>
      </c>
      <c r="B4" s="178" t="s">
        <v>52</v>
      </c>
      <c r="C4" s="178" t="s">
        <v>63</v>
      </c>
      <c r="D4" s="178" t="s">
        <v>64</v>
      </c>
      <c r="E4" s="178" t="s">
        <v>65</v>
      </c>
      <c r="F4" s="228" t="s">
        <v>66</v>
      </c>
      <c r="G4" s="230" t="s">
        <v>67</v>
      </c>
      <c r="H4" s="228" t="s">
        <v>68</v>
      </c>
      <c r="I4" s="231" t="s">
        <v>69</v>
      </c>
      <c r="J4" s="64"/>
      <c r="K4" s="65"/>
    </row>
    <row r="5" spans="1:14" ht="24" customHeight="1" x14ac:dyDescent="0.15">
      <c r="A5" s="179"/>
      <c r="B5" s="179"/>
      <c r="C5" s="179"/>
      <c r="D5" s="179"/>
      <c r="E5" s="179"/>
      <c r="F5" s="229"/>
      <c r="G5" s="185"/>
      <c r="H5" s="229"/>
      <c r="I5" s="232"/>
      <c r="J5" s="64"/>
      <c r="K5" s="65"/>
    </row>
    <row r="6" spans="1:14" ht="24" customHeight="1" x14ac:dyDescent="0.15">
      <c r="A6" s="86" t="s">
        <v>199</v>
      </c>
      <c r="B6" s="87">
        <v>7755</v>
      </c>
      <c r="C6" s="87">
        <v>2789</v>
      </c>
      <c r="D6" s="87">
        <v>3768</v>
      </c>
      <c r="E6" s="87">
        <v>731</v>
      </c>
      <c r="F6" s="113">
        <v>467</v>
      </c>
      <c r="G6" s="114">
        <v>5565</v>
      </c>
      <c r="H6" s="113">
        <v>2190</v>
      </c>
      <c r="I6" s="114">
        <v>126</v>
      </c>
      <c r="J6" s="64"/>
      <c r="K6" s="65"/>
    </row>
    <row r="7" spans="1:14" ht="24" customHeight="1" x14ac:dyDescent="0.15">
      <c r="A7" s="86" t="s">
        <v>174</v>
      </c>
      <c r="B7" s="87">
        <v>7689</v>
      </c>
      <c r="C7" s="87">
        <v>2774</v>
      </c>
      <c r="D7" s="87">
        <v>3528</v>
      </c>
      <c r="E7" s="87">
        <v>768</v>
      </c>
      <c r="F7" s="113">
        <v>619</v>
      </c>
      <c r="G7" s="114">
        <v>5547</v>
      </c>
      <c r="H7" s="113">
        <v>2142</v>
      </c>
      <c r="I7" s="114">
        <v>109</v>
      </c>
      <c r="J7" s="64"/>
      <c r="K7" s="65"/>
    </row>
    <row r="8" spans="1:14" ht="24" customHeight="1" x14ac:dyDescent="0.15">
      <c r="A8" s="86" t="s">
        <v>197</v>
      </c>
      <c r="B8" s="87">
        <v>7535</v>
      </c>
      <c r="C8" s="87">
        <v>2689</v>
      </c>
      <c r="D8" s="87">
        <v>3200</v>
      </c>
      <c r="E8" s="87">
        <v>988</v>
      </c>
      <c r="F8" s="113">
        <v>658</v>
      </c>
      <c r="G8" s="114">
        <v>5313</v>
      </c>
      <c r="H8" s="113">
        <v>2222</v>
      </c>
      <c r="I8" s="114">
        <v>159</v>
      </c>
      <c r="J8" s="64"/>
      <c r="K8" s="65"/>
    </row>
    <row r="9" spans="1:14" ht="24" customHeight="1" x14ac:dyDescent="0.15">
      <c r="A9" s="86" t="s">
        <v>173</v>
      </c>
      <c r="B9" s="87">
        <v>2432</v>
      </c>
      <c r="C9" s="87">
        <v>876</v>
      </c>
      <c r="D9" s="87">
        <v>633</v>
      </c>
      <c r="E9" s="87">
        <v>608</v>
      </c>
      <c r="F9" s="113">
        <v>315</v>
      </c>
      <c r="G9" s="114">
        <v>1770</v>
      </c>
      <c r="H9" s="113">
        <v>662</v>
      </c>
      <c r="I9" s="114">
        <v>81</v>
      </c>
      <c r="J9" s="64"/>
      <c r="K9" s="65"/>
      <c r="L9" s="65"/>
      <c r="M9" s="65"/>
      <c r="N9" s="65"/>
    </row>
    <row r="10" spans="1:14" ht="24" customHeight="1" x14ac:dyDescent="0.15">
      <c r="A10" s="91" t="s">
        <v>216</v>
      </c>
      <c r="B10" s="166">
        <v>3433</v>
      </c>
      <c r="C10" s="166">
        <v>1149</v>
      </c>
      <c r="D10" s="166">
        <v>1224</v>
      </c>
      <c r="E10" s="166">
        <v>679</v>
      </c>
      <c r="F10" s="165">
        <v>381</v>
      </c>
      <c r="G10" s="164">
        <v>2449</v>
      </c>
      <c r="H10" s="168">
        <v>984</v>
      </c>
      <c r="I10" s="167">
        <v>85</v>
      </c>
      <c r="J10" s="66"/>
      <c r="K10" s="65"/>
      <c r="L10" s="65"/>
      <c r="M10" s="65"/>
      <c r="N10" s="65"/>
    </row>
    <row r="11" spans="1:14" x14ac:dyDescent="0.15">
      <c r="A11" s="47" t="s">
        <v>150</v>
      </c>
      <c r="B11" s="3"/>
      <c r="C11" s="3"/>
      <c r="D11" s="3"/>
      <c r="E11" s="3"/>
      <c r="F11" s="3"/>
      <c r="G11" s="3"/>
      <c r="H11" s="3"/>
      <c r="I11" s="16" t="s">
        <v>148</v>
      </c>
      <c r="J11" s="64"/>
      <c r="K11" s="65"/>
      <c r="L11" s="65"/>
      <c r="M11" s="65"/>
      <c r="N11" s="65"/>
    </row>
    <row r="12" spans="1:14" x14ac:dyDescent="0.15">
      <c r="A12" s="48" t="s">
        <v>149</v>
      </c>
      <c r="B12" s="49"/>
      <c r="C12" s="49"/>
      <c r="D12" s="49"/>
      <c r="E12" s="49"/>
      <c r="F12" s="3"/>
      <c r="G12" s="3"/>
      <c r="H12" s="3"/>
      <c r="I12" s="3"/>
      <c r="J12" s="64"/>
      <c r="K12" s="65"/>
      <c r="L12" s="65"/>
      <c r="M12" s="65"/>
      <c r="N12" s="65"/>
    </row>
    <row r="13" spans="1:14" x14ac:dyDescent="0.15">
      <c r="A13" s="3"/>
      <c r="B13" s="3"/>
      <c r="C13" s="3"/>
      <c r="D13" s="3"/>
      <c r="E13" s="3"/>
      <c r="F13" s="3"/>
      <c r="G13" s="3"/>
      <c r="H13" s="3"/>
      <c r="I13" s="3"/>
      <c r="J13" s="3"/>
      <c r="L13" s="65"/>
      <c r="M13" s="65"/>
      <c r="N13" s="65"/>
    </row>
    <row r="14" spans="1:14" ht="14.25" x14ac:dyDescent="0.15">
      <c r="A14" s="115" t="s">
        <v>124</v>
      </c>
      <c r="B14" s="116"/>
      <c r="C14" s="64"/>
      <c r="D14" s="64"/>
      <c r="E14" s="64"/>
      <c r="F14" s="64"/>
      <c r="G14" s="16" t="s">
        <v>32</v>
      </c>
      <c r="H14" s="3"/>
      <c r="I14" s="3"/>
      <c r="J14" s="3"/>
      <c r="L14" s="65"/>
      <c r="M14" s="65"/>
      <c r="N14" s="65"/>
    </row>
    <row r="15" spans="1:14" ht="24" customHeight="1" x14ac:dyDescent="0.15">
      <c r="A15" s="178" t="s">
        <v>53</v>
      </c>
      <c r="B15" s="178" t="s">
        <v>52</v>
      </c>
      <c r="C15" s="178" t="s">
        <v>63</v>
      </c>
      <c r="D15" s="228" t="s">
        <v>64</v>
      </c>
      <c r="E15" s="230" t="s">
        <v>67</v>
      </c>
      <c r="F15" s="228" t="s">
        <v>68</v>
      </c>
      <c r="G15" s="231" t="s">
        <v>69</v>
      </c>
      <c r="H15" s="64"/>
      <c r="I15" s="3"/>
      <c r="J15" s="3"/>
      <c r="L15" s="65"/>
      <c r="M15" s="65"/>
      <c r="N15" s="65"/>
    </row>
    <row r="16" spans="1:14" ht="24" customHeight="1" x14ac:dyDescent="0.15">
      <c r="A16" s="179"/>
      <c r="B16" s="179"/>
      <c r="C16" s="179"/>
      <c r="D16" s="229"/>
      <c r="E16" s="185"/>
      <c r="F16" s="229"/>
      <c r="G16" s="232"/>
      <c r="H16" s="64"/>
      <c r="I16" s="3"/>
      <c r="J16" s="3"/>
      <c r="L16" s="65"/>
      <c r="M16" s="65"/>
      <c r="N16" s="65"/>
    </row>
    <row r="17" spans="1:14" ht="24" customHeight="1" x14ac:dyDescent="0.15">
      <c r="A17" s="86" t="s">
        <v>199</v>
      </c>
      <c r="B17" s="87">
        <v>8376</v>
      </c>
      <c r="C17" s="87">
        <v>3426</v>
      </c>
      <c r="D17" s="117">
        <v>4950</v>
      </c>
      <c r="E17" s="114">
        <v>5750</v>
      </c>
      <c r="F17" s="113">
        <v>2626</v>
      </c>
      <c r="G17" s="114">
        <v>178</v>
      </c>
      <c r="H17" s="64"/>
      <c r="I17" s="3"/>
      <c r="J17" s="3"/>
      <c r="L17" s="65"/>
      <c r="M17" s="65"/>
      <c r="N17" s="65"/>
    </row>
    <row r="18" spans="1:14" ht="24" customHeight="1" x14ac:dyDescent="0.15">
      <c r="A18" s="86" t="s">
        <v>174</v>
      </c>
      <c r="B18" s="87">
        <v>8566</v>
      </c>
      <c r="C18" s="87">
        <v>3835</v>
      </c>
      <c r="D18" s="117">
        <v>4731</v>
      </c>
      <c r="E18" s="114">
        <v>5766</v>
      </c>
      <c r="F18" s="113">
        <v>2800</v>
      </c>
      <c r="G18" s="114">
        <v>202</v>
      </c>
      <c r="H18" s="64"/>
      <c r="I18" s="3"/>
      <c r="J18" s="3"/>
      <c r="L18" s="65"/>
      <c r="M18" s="65"/>
      <c r="N18" s="65"/>
    </row>
    <row r="19" spans="1:14" ht="24" customHeight="1" x14ac:dyDescent="0.15">
      <c r="A19" s="86" t="s">
        <v>197</v>
      </c>
      <c r="B19" s="87">
        <v>7911</v>
      </c>
      <c r="C19" s="87">
        <v>3453</v>
      </c>
      <c r="D19" s="117">
        <v>4458</v>
      </c>
      <c r="E19" s="114">
        <v>5264</v>
      </c>
      <c r="F19" s="113">
        <v>2647</v>
      </c>
      <c r="G19" s="114">
        <v>159</v>
      </c>
      <c r="H19" s="64"/>
      <c r="I19" s="3"/>
      <c r="J19" s="3"/>
      <c r="L19" s="65"/>
      <c r="M19" s="65"/>
      <c r="N19" s="65"/>
    </row>
    <row r="20" spans="1:14" ht="24" customHeight="1" x14ac:dyDescent="0.15">
      <c r="A20" s="86" t="s">
        <v>173</v>
      </c>
      <c r="B20" s="87">
        <v>2380</v>
      </c>
      <c r="C20" s="87">
        <v>1287</v>
      </c>
      <c r="D20" s="117">
        <v>1093</v>
      </c>
      <c r="E20" s="114">
        <v>1569</v>
      </c>
      <c r="F20" s="113">
        <v>811</v>
      </c>
      <c r="G20" s="114">
        <v>97</v>
      </c>
      <c r="H20" s="64"/>
      <c r="I20" s="3"/>
      <c r="J20" s="3"/>
      <c r="L20" s="65"/>
      <c r="M20" s="65"/>
      <c r="N20" s="65"/>
    </row>
    <row r="21" spans="1:14" ht="24" customHeight="1" x14ac:dyDescent="0.15">
      <c r="A21" s="91" t="s">
        <v>216</v>
      </c>
      <c r="B21" s="166">
        <v>3551</v>
      </c>
      <c r="C21" s="166">
        <v>1763</v>
      </c>
      <c r="D21" s="165">
        <v>1788</v>
      </c>
      <c r="E21" s="164">
        <v>2313</v>
      </c>
      <c r="F21" s="165">
        <v>1238</v>
      </c>
      <c r="G21" s="164">
        <v>126</v>
      </c>
      <c r="H21" s="66"/>
      <c r="I21" s="13"/>
      <c r="J21" s="13"/>
      <c r="L21" s="65"/>
      <c r="M21" s="65"/>
      <c r="N21" s="65"/>
    </row>
    <row r="22" spans="1:14" x14ac:dyDescent="0.15">
      <c r="A22" s="15"/>
      <c r="B22" s="15"/>
      <c r="C22" s="15"/>
      <c r="D22" s="15"/>
      <c r="E22" s="15"/>
      <c r="F22" s="15"/>
      <c r="G22" s="16" t="s">
        <v>148</v>
      </c>
      <c r="H22" s="67"/>
      <c r="I22" s="15"/>
      <c r="J22" s="15"/>
      <c r="L22" s="65"/>
      <c r="M22" s="65"/>
      <c r="N22" s="65"/>
    </row>
    <row r="23" spans="1:14" x14ac:dyDescent="0.15">
      <c r="A23" s="50"/>
      <c r="B23" s="50"/>
      <c r="C23" s="50"/>
      <c r="D23" s="50"/>
      <c r="E23" s="50"/>
      <c r="F23" s="50"/>
      <c r="G23" s="50"/>
      <c r="H23" s="64"/>
      <c r="I23" s="3"/>
      <c r="J23" s="3"/>
      <c r="L23" s="65"/>
      <c r="M23" s="65"/>
      <c r="N23" s="65"/>
    </row>
    <row r="24" spans="1:14" x14ac:dyDescent="0.15">
      <c r="L24" s="65"/>
      <c r="M24" s="65"/>
      <c r="N24" s="65"/>
    </row>
    <row r="25" spans="1:14" x14ac:dyDescent="0.15">
      <c r="L25" s="65"/>
      <c r="M25" s="65"/>
      <c r="N25" s="65"/>
    </row>
    <row r="26" spans="1:14" x14ac:dyDescent="0.15">
      <c r="L26" s="65"/>
      <c r="M26" s="65"/>
      <c r="N26" s="65"/>
    </row>
    <row r="27" spans="1:14" x14ac:dyDescent="0.15">
      <c r="L27" s="65"/>
      <c r="M27" s="65"/>
      <c r="N27" s="65"/>
    </row>
    <row r="28" spans="1:14" x14ac:dyDescent="0.15">
      <c r="L28" s="65"/>
      <c r="M28" s="65"/>
      <c r="N28" s="65"/>
    </row>
    <row r="29" spans="1:14" x14ac:dyDescent="0.15">
      <c r="L29" s="65"/>
      <c r="M29" s="65"/>
      <c r="N29" s="65"/>
    </row>
  </sheetData>
  <mergeCells count="16">
    <mergeCell ref="F4:F5"/>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s>
  <phoneticPr fontId="3"/>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90" zoomScaleNormal="90" workbookViewId="0"/>
  </sheetViews>
  <sheetFormatPr defaultRowHeight="13.5" x14ac:dyDescent="0.15"/>
  <cols>
    <col min="1" max="10" width="12" style="73" customWidth="1"/>
    <col min="11" max="12" width="9" style="73"/>
    <col min="13" max="13" width="9" style="74"/>
    <col min="14" max="16384" width="9" style="73"/>
  </cols>
  <sheetData>
    <row r="1" spans="1:13" ht="14.25" x14ac:dyDescent="0.15">
      <c r="A1" s="51" t="s">
        <v>131</v>
      </c>
      <c r="B1" s="52"/>
      <c r="C1" s="52"/>
      <c r="D1" s="52"/>
      <c r="E1" s="52"/>
      <c r="F1" s="52"/>
      <c r="G1" s="52"/>
      <c r="H1" s="52"/>
      <c r="I1" s="52"/>
      <c r="J1" s="52"/>
      <c r="K1" s="52"/>
    </row>
    <row r="2" spans="1:13" x14ac:dyDescent="0.15">
      <c r="A2" s="75"/>
      <c r="B2" s="75"/>
      <c r="C2" s="75"/>
      <c r="D2" s="75"/>
      <c r="E2" s="75"/>
      <c r="F2" s="75"/>
      <c r="G2" s="75"/>
      <c r="H2" s="75"/>
      <c r="I2" s="75"/>
      <c r="J2" s="58" t="s">
        <v>70</v>
      </c>
      <c r="K2" s="75"/>
    </row>
    <row r="3" spans="1:13" ht="17.25" customHeight="1" x14ac:dyDescent="0.15">
      <c r="A3" s="233" t="s">
        <v>182</v>
      </c>
      <c r="B3" s="235" t="s">
        <v>181</v>
      </c>
      <c r="C3" s="236"/>
      <c r="D3" s="236"/>
      <c r="E3" s="236"/>
      <c r="F3" s="237"/>
      <c r="G3" s="235" t="s">
        <v>180</v>
      </c>
      <c r="H3" s="236"/>
      <c r="I3" s="237"/>
      <c r="J3" s="238" t="s">
        <v>179</v>
      </c>
      <c r="K3" s="75"/>
    </row>
    <row r="4" spans="1:13" ht="17.25" customHeight="1" x14ac:dyDescent="0.15">
      <c r="A4" s="234"/>
      <c r="B4" s="169" t="s">
        <v>73</v>
      </c>
      <c r="C4" s="170" t="s">
        <v>74</v>
      </c>
      <c r="D4" s="54" t="s">
        <v>75</v>
      </c>
      <c r="E4" s="54" t="s">
        <v>178</v>
      </c>
      <c r="F4" s="54" t="s">
        <v>177</v>
      </c>
      <c r="G4" s="169" t="s">
        <v>73</v>
      </c>
      <c r="H4" s="169" t="s">
        <v>176</v>
      </c>
      <c r="I4" s="169" t="s">
        <v>175</v>
      </c>
      <c r="J4" s="234"/>
      <c r="K4" s="75"/>
    </row>
    <row r="5" spans="1:13" ht="17.25" customHeight="1" x14ac:dyDescent="0.15">
      <c r="A5" s="86" t="s">
        <v>204</v>
      </c>
      <c r="B5" s="90">
        <f>SUM(C5:E5)</f>
        <v>91756</v>
      </c>
      <c r="C5" s="90">
        <v>84448</v>
      </c>
      <c r="D5" s="90">
        <v>3906</v>
      </c>
      <c r="E5" s="129">
        <v>3402</v>
      </c>
      <c r="F5" s="239"/>
      <c r="G5" s="88">
        <f>SUM(H5:I5)</f>
        <v>94763</v>
      </c>
      <c r="H5" s="90">
        <v>90225</v>
      </c>
      <c r="I5" s="90">
        <v>4538</v>
      </c>
      <c r="J5" s="90">
        <v>4249</v>
      </c>
      <c r="K5" s="75"/>
    </row>
    <row r="6" spans="1:13" ht="17.25" customHeight="1" x14ac:dyDescent="0.15">
      <c r="A6" s="86" t="s">
        <v>174</v>
      </c>
      <c r="B6" s="90">
        <f>SUM(C6:E6)</f>
        <v>91484</v>
      </c>
      <c r="C6" s="118">
        <v>84276</v>
      </c>
      <c r="D6" s="118">
        <v>3889</v>
      </c>
      <c r="E6" s="129">
        <v>3319</v>
      </c>
      <c r="F6" s="240"/>
      <c r="G6" s="88">
        <f>SUM(H6:I6)</f>
        <v>95214</v>
      </c>
      <c r="H6" s="118">
        <v>90619</v>
      </c>
      <c r="I6" s="118">
        <v>4595</v>
      </c>
      <c r="J6" s="118">
        <v>3787</v>
      </c>
      <c r="K6" s="75"/>
    </row>
    <row r="7" spans="1:13" ht="17.25" customHeight="1" x14ac:dyDescent="0.15">
      <c r="A7" s="86" t="s">
        <v>203</v>
      </c>
      <c r="B7" s="90">
        <f>SUM(C7:E7)</f>
        <v>92632</v>
      </c>
      <c r="C7" s="118">
        <v>85510</v>
      </c>
      <c r="D7" s="118">
        <v>3847</v>
      </c>
      <c r="E7" s="129">
        <v>3275</v>
      </c>
      <c r="F7" s="241"/>
      <c r="G7" s="88">
        <f>SUM(H7:I7)</f>
        <v>89357</v>
      </c>
      <c r="H7" s="118">
        <v>84739</v>
      </c>
      <c r="I7" s="118">
        <v>4618</v>
      </c>
      <c r="J7" s="118">
        <v>3363</v>
      </c>
      <c r="K7" s="53"/>
    </row>
    <row r="8" spans="1:13" ht="17.25" customHeight="1" x14ac:dyDescent="0.15">
      <c r="A8" s="86" t="s">
        <v>173</v>
      </c>
      <c r="B8" s="118">
        <v>92726</v>
      </c>
      <c r="C8" s="118">
        <v>84777</v>
      </c>
      <c r="D8" s="118">
        <v>3596</v>
      </c>
      <c r="E8" s="118">
        <v>4073</v>
      </c>
      <c r="F8" s="118">
        <v>280</v>
      </c>
      <c r="G8" s="118">
        <v>91408</v>
      </c>
      <c r="H8" s="118">
        <v>86732</v>
      </c>
      <c r="I8" s="118">
        <v>4676</v>
      </c>
      <c r="J8" s="118">
        <v>2947</v>
      </c>
      <c r="K8" s="53"/>
    </row>
    <row r="9" spans="1:13" s="78" customFormat="1" ht="17.25" customHeight="1" x14ac:dyDescent="0.15">
      <c r="A9" s="91" t="s">
        <v>216</v>
      </c>
      <c r="B9" s="119">
        <f>SUM(B11:B22)</f>
        <v>93612</v>
      </c>
      <c r="C9" s="119">
        <f>SUM(C11:C22)</f>
        <v>85471</v>
      </c>
      <c r="D9" s="119">
        <f>SUM(D11:D22)</f>
        <v>3363</v>
      </c>
      <c r="E9" s="119">
        <f>SUM(E11:E22)</f>
        <v>4441</v>
      </c>
      <c r="F9" s="119">
        <f>SUM(F11:F22)</f>
        <v>337</v>
      </c>
      <c r="G9" s="93">
        <f>SUM(H9:I9)</f>
        <v>93776</v>
      </c>
      <c r="H9" s="119">
        <f>SUM(H11:H22)</f>
        <v>88876</v>
      </c>
      <c r="I9" s="119">
        <f>SUM(I11:I22)</f>
        <v>4900</v>
      </c>
      <c r="J9" s="119">
        <v>2570</v>
      </c>
      <c r="K9" s="55"/>
      <c r="M9" s="151"/>
    </row>
    <row r="10" spans="1:13" ht="17.25" customHeight="1" x14ac:dyDescent="0.15">
      <c r="A10" s="120"/>
      <c r="B10" s="90"/>
      <c r="C10" s="90"/>
      <c r="D10" s="90"/>
      <c r="E10" s="90"/>
      <c r="F10" s="90"/>
      <c r="G10" s="90"/>
      <c r="H10" s="90"/>
      <c r="I10" s="90"/>
      <c r="J10" s="90"/>
      <c r="K10" s="53"/>
    </row>
    <row r="11" spans="1:13" ht="17.25" customHeight="1" x14ac:dyDescent="0.15">
      <c r="A11" s="121" t="s">
        <v>222</v>
      </c>
      <c r="B11" s="90">
        <f t="shared" ref="B11:B22" si="0">SUM(C11:F11)</f>
        <v>7048</v>
      </c>
      <c r="C11" s="122">
        <f>ROUND(([1]R2年度搬入月報!C110+[1]R2年度搬入月報!N110)/1000,0)</f>
        <v>6392</v>
      </c>
      <c r="D11" s="122">
        <f>ROUND([1]R2年度搬入月報!D110/1000,0)</f>
        <v>258</v>
      </c>
      <c r="E11" s="122">
        <f>ROUND(SUM([1]R2年度搬入月報!F110:M110)/1000,0)</f>
        <v>375</v>
      </c>
      <c r="F11" s="122">
        <f>ROUND([1]R2年度搬入月報!E110/1000,0)</f>
        <v>23</v>
      </c>
      <c r="G11" s="88">
        <f t="shared" ref="G11:G22" si="1">SUM(H11:I11)</f>
        <v>8086</v>
      </c>
      <c r="H11" s="122">
        <v>7710</v>
      </c>
      <c r="I11" s="122">
        <f>ROUND([1]R2年度リサ搬出!U14/1000,0)</f>
        <v>376</v>
      </c>
      <c r="J11" s="122">
        <v>200</v>
      </c>
      <c r="K11" s="53"/>
    </row>
    <row r="12" spans="1:13" ht="17.25" customHeight="1" x14ac:dyDescent="0.15">
      <c r="A12" s="123" t="s">
        <v>86</v>
      </c>
      <c r="B12" s="90">
        <f t="shared" si="0"/>
        <v>6551</v>
      </c>
      <c r="C12" s="122">
        <f>ROUND(([1]R2年度搬入月報!C111+[1]R2年度搬入月報!N111)/1000,0)</f>
        <v>5931</v>
      </c>
      <c r="D12" s="122">
        <f>ROUND([1]R2年度搬入月報!D111/1000,0)</f>
        <v>252</v>
      </c>
      <c r="E12" s="122">
        <f>ROUND(SUM([1]R2年度搬入月報!F111:M111)/1000,0)</f>
        <v>338</v>
      </c>
      <c r="F12" s="122">
        <f>ROUND([1]R2年度搬入月報!E111/1000,0)</f>
        <v>30</v>
      </c>
      <c r="G12" s="88">
        <f t="shared" si="1"/>
        <v>4915</v>
      </c>
      <c r="H12" s="122">
        <v>4516</v>
      </c>
      <c r="I12" s="122">
        <f>ROUND([1]R2年度リサ搬出!U15/1000,0)</f>
        <v>399</v>
      </c>
      <c r="J12" s="122">
        <v>240</v>
      </c>
      <c r="K12" s="53"/>
    </row>
    <row r="13" spans="1:13" ht="17.25" customHeight="1" x14ac:dyDescent="0.15">
      <c r="A13" s="123" t="s">
        <v>76</v>
      </c>
      <c r="B13" s="90">
        <f t="shared" si="0"/>
        <v>7843</v>
      </c>
      <c r="C13" s="122">
        <f>ROUND(([1]R2年度搬入月報!C112+[1]R2年度搬入月報!N112)/1000,0)</f>
        <v>7204</v>
      </c>
      <c r="D13" s="122">
        <f>ROUND([1]R2年度搬入月報!D112/1000,0)</f>
        <v>265</v>
      </c>
      <c r="E13" s="122">
        <f>ROUND(SUM([1]R2年度搬入月報!F112:M112)/1000,0)</f>
        <v>336</v>
      </c>
      <c r="F13" s="122">
        <f>ROUND([1]R2年度搬入月報!E112/1000,0)</f>
        <v>38</v>
      </c>
      <c r="G13" s="88">
        <f t="shared" si="1"/>
        <v>8248</v>
      </c>
      <c r="H13" s="122">
        <v>7819</v>
      </c>
      <c r="I13" s="122">
        <f>ROUND([1]R2年度リサ搬出!U16/1000,0)</f>
        <v>429</v>
      </c>
      <c r="J13" s="122">
        <v>200</v>
      </c>
      <c r="K13" s="53"/>
    </row>
    <row r="14" spans="1:13" ht="17.25" customHeight="1" x14ac:dyDescent="0.15">
      <c r="A14" s="123" t="s">
        <v>77</v>
      </c>
      <c r="B14" s="90">
        <f t="shared" si="0"/>
        <v>8057</v>
      </c>
      <c r="C14" s="122">
        <f>[1]R3年度搬入月報!C97+[1]R3年度搬入月報!N97</f>
        <v>7304</v>
      </c>
      <c r="D14" s="122">
        <f>[1]R3年度搬入月報!D97</f>
        <v>317</v>
      </c>
      <c r="E14" s="122">
        <f>SUM([1]R3年度搬入月報!F97:M97)</f>
        <v>405</v>
      </c>
      <c r="F14" s="122">
        <f>[1]R3年度搬入月報!E97</f>
        <v>31</v>
      </c>
      <c r="G14" s="88">
        <f t="shared" si="1"/>
        <v>6712</v>
      </c>
      <c r="H14" s="122">
        <v>6319</v>
      </c>
      <c r="I14" s="122">
        <f>[1]R3年度リサ搬出!V21</f>
        <v>393</v>
      </c>
      <c r="J14" s="122">
        <v>267</v>
      </c>
      <c r="K14" s="53"/>
    </row>
    <row r="15" spans="1:13" ht="17.25" customHeight="1" x14ac:dyDescent="0.15">
      <c r="A15" s="123" t="s">
        <v>166</v>
      </c>
      <c r="B15" s="90">
        <f t="shared" si="0"/>
        <v>8136</v>
      </c>
      <c r="C15" s="122">
        <f>[1]R3年度搬入月報!C98+[1]R3年度搬入月報!N98</f>
        <v>7433</v>
      </c>
      <c r="D15" s="122">
        <f>[1]R3年度搬入月報!D98</f>
        <v>292</v>
      </c>
      <c r="E15" s="122">
        <f>SUM([1]R3年度搬入月報!F98:M98)</f>
        <v>384</v>
      </c>
      <c r="F15" s="122">
        <f>[1]R3年度搬入月報!E98</f>
        <v>27</v>
      </c>
      <c r="G15" s="88">
        <f t="shared" si="1"/>
        <v>9275</v>
      </c>
      <c r="H15" s="122">
        <v>8842</v>
      </c>
      <c r="I15" s="122">
        <f>[1]R3年度リサ搬出!V22</f>
        <v>433</v>
      </c>
      <c r="J15" s="122">
        <v>214</v>
      </c>
      <c r="K15" s="53"/>
    </row>
    <row r="16" spans="1:13" ht="17.25" customHeight="1" x14ac:dyDescent="0.15">
      <c r="A16" s="123" t="s">
        <v>78</v>
      </c>
      <c r="B16" s="90">
        <f t="shared" si="0"/>
        <v>8238</v>
      </c>
      <c r="C16" s="122">
        <f>[1]R3年度搬入月報!C99+[1]R3年度搬入月報!N99</f>
        <v>7590</v>
      </c>
      <c r="D16" s="122">
        <f>[1]R3年度搬入月報!D99</f>
        <v>255</v>
      </c>
      <c r="E16" s="122">
        <f>SUM([1]R3年度搬入月報!F99:M99)</f>
        <v>365</v>
      </c>
      <c r="F16" s="122">
        <f>[1]R3年度搬入月報!E99</f>
        <v>28</v>
      </c>
      <c r="G16" s="88">
        <f t="shared" si="1"/>
        <v>7219</v>
      </c>
      <c r="H16" s="122">
        <v>6817</v>
      </c>
      <c r="I16" s="122">
        <f>[1]R3年度リサ搬出!V23</f>
        <v>402</v>
      </c>
      <c r="J16" s="122">
        <v>204</v>
      </c>
      <c r="K16" s="53"/>
    </row>
    <row r="17" spans="1:11" ht="17.25" customHeight="1" x14ac:dyDescent="0.15">
      <c r="A17" s="123" t="s">
        <v>79</v>
      </c>
      <c r="B17" s="90">
        <f t="shared" si="0"/>
        <v>8337</v>
      </c>
      <c r="C17" s="122">
        <f>[1]R3年度搬入月報!C100+[1]R3年度搬入月報!N100</f>
        <v>7684</v>
      </c>
      <c r="D17" s="122">
        <f>[1]R3年度搬入月報!D100</f>
        <v>255</v>
      </c>
      <c r="E17" s="122">
        <f>SUM([1]R3年度搬入月報!F100:M100)</f>
        <v>369</v>
      </c>
      <c r="F17" s="122">
        <f>[1]R3年度搬入月報!E100</f>
        <v>29</v>
      </c>
      <c r="G17" s="88">
        <f t="shared" si="1"/>
        <v>8864</v>
      </c>
      <c r="H17" s="122">
        <v>8462</v>
      </c>
      <c r="I17" s="122">
        <f>[1]R3年度リサ搬出!V24</f>
        <v>402</v>
      </c>
      <c r="J17" s="122">
        <v>211</v>
      </c>
      <c r="K17" s="53"/>
    </row>
    <row r="18" spans="1:11" ht="17.25" customHeight="1" x14ac:dyDescent="0.15">
      <c r="A18" s="123" t="s">
        <v>80</v>
      </c>
      <c r="B18" s="90">
        <f t="shared" si="0"/>
        <v>8354</v>
      </c>
      <c r="C18" s="122">
        <f>[1]R3年度搬入月報!C101+[1]R3年度搬入月報!N101</f>
        <v>7656</v>
      </c>
      <c r="D18" s="122">
        <f>[1]R3年度搬入月報!D101</f>
        <v>268</v>
      </c>
      <c r="E18" s="122">
        <f>SUM([1]R3年度搬入月報!F101:M101)</f>
        <v>404</v>
      </c>
      <c r="F18" s="122">
        <f>[1]R3年度搬入月報!E101</f>
        <v>26</v>
      </c>
      <c r="G18" s="88">
        <f t="shared" si="1"/>
        <v>8813</v>
      </c>
      <c r="H18" s="122">
        <v>8391</v>
      </c>
      <c r="I18" s="122">
        <f>[1]R3年度リサ搬出!V25</f>
        <v>422</v>
      </c>
      <c r="J18" s="122">
        <v>188</v>
      </c>
      <c r="K18" s="53"/>
    </row>
    <row r="19" spans="1:11" ht="17.25" customHeight="1" x14ac:dyDescent="0.15">
      <c r="A19" s="123" t="s">
        <v>81</v>
      </c>
      <c r="B19" s="90">
        <f t="shared" si="0"/>
        <v>7666</v>
      </c>
      <c r="C19" s="122">
        <f>[1]R3年度搬入月報!C102+[1]R3年度搬入月報!N102</f>
        <v>6971</v>
      </c>
      <c r="D19" s="122">
        <f>[1]R3年度搬入月報!D102</f>
        <v>275</v>
      </c>
      <c r="E19" s="122">
        <f>SUM([1]R3年度搬入月報!F102:M102)</f>
        <v>391</v>
      </c>
      <c r="F19" s="122">
        <f>[1]R3年度搬入月報!E102</f>
        <v>29</v>
      </c>
      <c r="G19" s="88">
        <f t="shared" si="1"/>
        <v>8593</v>
      </c>
      <c r="H19" s="122">
        <v>8176</v>
      </c>
      <c r="I19" s="122">
        <f>[1]R3年度リサ搬出!V26</f>
        <v>417</v>
      </c>
      <c r="J19" s="122">
        <v>218</v>
      </c>
      <c r="K19" s="53"/>
    </row>
    <row r="20" spans="1:11" ht="17.25" customHeight="1" x14ac:dyDescent="0.15">
      <c r="A20" s="123" t="s">
        <v>82</v>
      </c>
      <c r="B20" s="90">
        <f t="shared" si="0"/>
        <v>7538</v>
      </c>
      <c r="C20" s="122">
        <f>[1]R3年度搬入月報!C103+[1]R3年度搬入月報!N103</f>
        <v>6867</v>
      </c>
      <c r="D20" s="122">
        <f>[1]R3年度搬入月報!D103</f>
        <v>285</v>
      </c>
      <c r="E20" s="122">
        <f>SUM([1]R3年度搬入月報!F103:M103)</f>
        <v>362</v>
      </c>
      <c r="F20" s="122">
        <f>[1]R3年度搬入月報!E103</f>
        <v>24</v>
      </c>
      <c r="G20" s="88">
        <f t="shared" si="1"/>
        <v>9659</v>
      </c>
      <c r="H20" s="122">
        <v>9271</v>
      </c>
      <c r="I20" s="122">
        <f>[1]R3年度リサ搬出!V27</f>
        <v>388</v>
      </c>
      <c r="J20" s="122">
        <v>201</v>
      </c>
      <c r="K20" s="53"/>
    </row>
    <row r="21" spans="1:11" ht="17.25" customHeight="1" x14ac:dyDescent="0.15">
      <c r="A21" s="123" t="s">
        <v>83</v>
      </c>
      <c r="B21" s="90">
        <f t="shared" si="0"/>
        <v>7930</v>
      </c>
      <c r="C21" s="122">
        <f>[1]R3年度搬入月報!C104+[1]R3年度搬入月報!N104</f>
        <v>7308</v>
      </c>
      <c r="D21" s="122">
        <f>[1]R3年度搬入月報!D104</f>
        <v>270</v>
      </c>
      <c r="E21" s="122">
        <f>SUM([1]R3年度搬入月報!F104:M104)</f>
        <v>328</v>
      </c>
      <c r="F21" s="122">
        <f>[1]R3年度搬入月報!E104</f>
        <v>24</v>
      </c>
      <c r="G21" s="88">
        <f t="shared" si="1"/>
        <v>5576</v>
      </c>
      <c r="H21" s="122">
        <v>5178</v>
      </c>
      <c r="I21" s="122">
        <f>[1]R3年度リサ搬出!V28</f>
        <v>398</v>
      </c>
      <c r="J21" s="122">
        <v>202</v>
      </c>
      <c r="K21" s="53"/>
    </row>
    <row r="22" spans="1:11" ht="17.25" customHeight="1" x14ac:dyDescent="0.15">
      <c r="A22" s="123" t="s">
        <v>84</v>
      </c>
      <c r="B22" s="90">
        <f t="shared" si="0"/>
        <v>7914</v>
      </c>
      <c r="C22" s="122">
        <f>[1]R3年度搬入月報!C105+[1]R3年度搬入月報!N105</f>
        <v>7131</v>
      </c>
      <c r="D22" s="122">
        <f>[1]R3年度搬入月報!D105</f>
        <v>371</v>
      </c>
      <c r="E22" s="122">
        <f>SUM([1]R3年度搬入月報!F105:M105)</f>
        <v>384</v>
      </c>
      <c r="F22" s="122">
        <f>[1]R3年度搬入月報!E105</f>
        <v>28</v>
      </c>
      <c r="G22" s="88">
        <f t="shared" si="1"/>
        <v>7816</v>
      </c>
      <c r="H22" s="122">
        <v>7375</v>
      </c>
      <c r="I22" s="122">
        <f>[1]R3年度リサ搬出!V29</f>
        <v>441</v>
      </c>
      <c r="J22" s="122">
        <v>225</v>
      </c>
      <c r="K22" s="75"/>
    </row>
    <row r="23" spans="1:11" x14ac:dyDescent="0.15">
      <c r="A23" s="56" t="s">
        <v>172</v>
      </c>
      <c r="B23" s="57"/>
      <c r="C23" s="57"/>
      <c r="D23" s="57"/>
      <c r="E23" s="57"/>
      <c r="F23" s="57"/>
      <c r="G23" s="57"/>
      <c r="H23" s="57"/>
      <c r="I23" s="57"/>
      <c r="J23" s="58" t="s">
        <v>85</v>
      </c>
      <c r="K23" s="57"/>
    </row>
    <row r="24" spans="1:11" x14ac:dyDescent="0.15">
      <c r="A24" s="59" t="s">
        <v>171</v>
      </c>
      <c r="B24" s="57"/>
      <c r="C24" s="57"/>
      <c r="D24" s="57"/>
      <c r="E24" s="57"/>
      <c r="F24" s="57"/>
      <c r="G24" s="57"/>
      <c r="H24" s="57"/>
      <c r="I24" s="57"/>
      <c r="J24" s="57"/>
      <c r="K24" s="57"/>
    </row>
    <row r="25" spans="1:11" x14ac:dyDescent="0.15">
      <c r="A25" s="59" t="s">
        <v>170</v>
      </c>
      <c r="B25" s="57"/>
      <c r="C25" s="57"/>
      <c r="D25" s="57"/>
      <c r="E25" s="57"/>
      <c r="F25" s="57"/>
      <c r="G25" s="57"/>
      <c r="H25" s="57"/>
      <c r="I25" s="57"/>
      <c r="J25" s="57"/>
      <c r="K25" s="57"/>
    </row>
    <row r="26" spans="1:11" x14ac:dyDescent="0.15">
      <c r="A26" s="59" t="s">
        <v>169</v>
      </c>
      <c r="B26" s="53"/>
      <c r="C26" s="53"/>
      <c r="D26" s="53"/>
      <c r="E26" s="53"/>
      <c r="F26" s="53"/>
      <c r="G26" s="53"/>
      <c r="H26" s="53"/>
      <c r="I26" s="53"/>
      <c r="J26" s="53"/>
      <c r="K26" s="53"/>
    </row>
    <row r="27" spans="1:11" x14ac:dyDescent="0.15">
      <c r="A27" s="59"/>
      <c r="B27" s="74"/>
    </row>
    <row r="28" spans="1:11" x14ac:dyDescent="0.15">
      <c r="B28" s="74"/>
    </row>
    <row r="29" spans="1:11" x14ac:dyDescent="0.15">
      <c r="B29" s="74"/>
    </row>
    <row r="30" spans="1:11" x14ac:dyDescent="0.15">
      <c r="B30" s="74"/>
    </row>
    <row r="31" spans="1:11" x14ac:dyDescent="0.15">
      <c r="B31" s="74"/>
    </row>
    <row r="32" spans="1:11" x14ac:dyDescent="0.15">
      <c r="B32" s="74"/>
    </row>
    <row r="33" spans="2:10" x14ac:dyDescent="0.15">
      <c r="B33" s="74"/>
      <c r="C33" s="74"/>
      <c r="D33" s="74"/>
      <c r="E33" s="74"/>
      <c r="F33" s="74"/>
      <c r="G33" s="74"/>
      <c r="H33" s="74"/>
      <c r="I33" s="74"/>
      <c r="J33" s="74"/>
    </row>
  </sheetData>
  <mergeCells count="5">
    <mergeCell ref="A3:A4"/>
    <mergeCell ref="B3:F3"/>
    <mergeCell ref="G3:I3"/>
    <mergeCell ref="J3:J4"/>
    <mergeCell ref="F5:F7"/>
  </mergeCells>
  <phoneticPr fontId="3"/>
  <pageMargins left="0.70866141732283472" right="0.70866141732283472" top="0.74803149606299213" bottom="0.74803149606299213" header="0.31496062992125984" footer="0.31496062992125984"/>
  <pageSetup paperSize="9" scale="89"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zoomScale="90" zoomScaleNormal="90" workbookViewId="0"/>
  </sheetViews>
  <sheetFormatPr defaultColWidth="18.125" defaultRowHeight="20.25" customHeight="1" x14ac:dyDescent="0.15"/>
  <sheetData>
    <row r="1" spans="1:6" ht="20.25" customHeight="1" x14ac:dyDescent="0.15">
      <c r="A1" s="1" t="s">
        <v>132</v>
      </c>
      <c r="B1" s="2"/>
      <c r="C1" s="2"/>
      <c r="D1" s="2"/>
      <c r="E1" s="2"/>
      <c r="F1" s="2"/>
    </row>
    <row r="2" spans="1:6" ht="20.25" customHeight="1" x14ac:dyDescent="0.15">
      <c r="A2" s="64" t="s">
        <v>111</v>
      </c>
      <c r="B2" s="64"/>
      <c r="C2" s="64"/>
      <c r="D2" s="124" t="s">
        <v>108</v>
      </c>
      <c r="E2" s="65"/>
      <c r="F2" s="3"/>
    </row>
    <row r="3" spans="1:6" ht="20.25" customHeight="1" x14ac:dyDescent="0.15">
      <c r="A3" s="233" t="s">
        <v>71</v>
      </c>
      <c r="B3" s="178" t="s">
        <v>72</v>
      </c>
      <c r="C3" s="179"/>
      <c r="D3" s="179"/>
      <c r="E3" s="64"/>
    </row>
    <row r="4" spans="1:6" ht="20.25" customHeight="1" x14ac:dyDescent="0.15">
      <c r="A4" s="234"/>
      <c r="B4" s="159" t="s">
        <v>52</v>
      </c>
      <c r="C4" s="158" t="s">
        <v>115</v>
      </c>
      <c r="D4" s="158" t="s">
        <v>116</v>
      </c>
      <c r="E4" s="64"/>
    </row>
    <row r="5" spans="1:6" ht="20.25" customHeight="1" x14ac:dyDescent="0.15">
      <c r="A5" s="86" t="s">
        <v>204</v>
      </c>
      <c r="B5" s="125">
        <v>30721.7</v>
      </c>
      <c r="C5" s="126">
        <v>6030.6</v>
      </c>
      <c r="D5" s="125">
        <v>24691.1</v>
      </c>
      <c r="E5" s="75"/>
    </row>
    <row r="6" spans="1:6" ht="20.25" customHeight="1" x14ac:dyDescent="0.15">
      <c r="A6" s="86" t="s">
        <v>174</v>
      </c>
      <c r="B6" s="125">
        <v>29891.200000000004</v>
      </c>
      <c r="C6" s="126">
        <v>5643.2999999999993</v>
      </c>
      <c r="D6" s="125">
        <v>24247.899999999998</v>
      </c>
      <c r="E6" s="75"/>
      <c r="F6" s="65"/>
    </row>
    <row r="7" spans="1:6" ht="20.25" customHeight="1" x14ac:dyDescent="0.15">
      <c r="A7" s="86" t="s">
        <v>203</v>
      </c>
      <c r="B7" s="125">
        <v>29559</v>
      </c>
      <c r="C7" s="126">
        <v>5267.71</v>
      </c>
      <c r="D7" s="125">
        <v>24291.3</v>
      </c>
      <c r="E7" s="75"/>
      <c r="F7" s="65"/>
    </row>
    <row r="8" spans="1:6" ht="20.25" customHeight="1" x14ac:dyDescent="0.15">
      <c r="A8" s="86" t="s">
        <v>208</v>
      </c>
      <c r="B8" s="125">
        <v>29599.9</v>
      </c>
      <c r="C8" s="125">
        <v>5089.3999999999996</v>
      </c>
      <c r="D8" s="125">
        <v>24470.5</v>
      </c>
      <c r="E8" s="75"/>
      <c r="F8" s="65"/>
    </row>
    <row r="9" spans="1:6" s="76" customFormat="1" ht="20.25" customHeight="1" x14ac:dyDescent="0.15">
      <c r="A9" s="91" t="s">
        <v>207</v>
      </c>
      <c r="B9" s="145">
        <v>29768.2</v>
      </c>
      <c r="C9" s="145">
        <v>4704.8999999999996</v>
      </c>
      <c r="D9" s="145">
        <v>25063.3</v>
      </c>
      <c r="E9" s="139"/>
      <c r="F9" s="77"/>
    </row>
    <row r="10" spans="1:6" ht="20.25" customHeight="1" x14ac:dyDescent="0.15">
      <c r="A10" s="127"/>
      <c r="B10" s="126"/>
      <c r="C10" s="126"/>
      <c r="D10" s="126"/>
      <c r="E10" s="64"/>
      <c r="F10" s="65"/>
    </row>
    <row r="11" spans="1:6" ht="20.25" customHeight="1" x14ac:dyDescent="0.15">
      <c r="A11" s="121" t="s">
        <v>206</v>
      </c>
      <c r="B11" s="126">
        <v>1990.8</v>
      </c>
      <c r="C11" s="128">
        <v>357</v>
      </c>
      <c r="D11" s="126">
        <v>1633.8</v>
      </c>
      <c r="E11" s="64"/>
      <c r="F11" s="65"/>
    </row>
    <row r="12" spans="1:6" ht="20.25" customHeight="1" x14ac:dyDescent="0.15">
      <c r="A12" s="123" t="s">
        <v>86</v>
      </c>
      <c r="B12" s="126">
        <v>2245.8000000000002</v>
      </c>
      <c r="C12" s="128">
        <v>388.2</v>
      </c>
      <c r="D12" s="126">
        <v>1857.6</v>
      </c>
      <c r="E12" s="64"/>
      <c r="F12" s="65"/>
    </row>
    <row r="13" spans="1:6" ht="20.25" customHeight="1" x14ac:dyDescent="0.15">
      <c r="A13" s="123" t="s">
        <v>76</v>
      </c>
      <c r="B13" s="126">
        <v>2704.3</v>
      </c>
      <c r="C13" s="128">
        <v>413.8</v>
      </c>
      <c r="D13" s="126">
        <v>2290.5</v>
      </c>
      <c r="E13" s="64"/>
      <c r="F13" s="65"/>
    </row>
    <row r="14" spans="1:6" ht="20.25" customHeight="1" x14ac:dyDescent="0.15">
      <c r="A14" s="123" t="s">
        <v>77</v>
      </c>
      <c r="B14" s="126">
        <v>3030</v>
      </c>
      <c r="C14" s="128">
        <v>439</v>
      </c>
      <c r="D14" s="126">
        <v>2591</v>
      </c>
      <c r="E14" s="64"/>
      <c r="F14" s="65"/>
    </row>
    <row r="15" spans="1:6" ht="20.25" customHeight="1" x14ac:dyDescent="0.15">
      <c r="A15" s="123" t="s">
        <v>166</v>
      </c>
      <c r="B15" s="126">
        <v>2321</v>
      </c>
      <c r="C15" s="128">
        <v>369</v>
      </c>
      <c r="D15" s="126">
        <v>1952</v>
      </c>
      <c r="E15" s="64"/>
      <c r="F15" s="65"/>
    </row>
    <row r="16" spans="1:6" ht="20.25" customHeight="1" x14ac:dyDescent="0.15">
      <c r="A16" s="123" t="s">
        <v>78</v>
      </c>
      <c r="B16" s="126">
        <v>2815.7</v>
      </c>
      <c r="C16" s="128">
        <v>379.1</v>
      </c>
      <c r="D16" s="126">
        <v>2436.6</v>
      </c>
      <c r="E16" s="64"/>
      <c r="F16" s="65"/>
    </row>
    <row r="17" spans="1:6" ht="20.25" customHeight="1" x14ac:dyDescent="0.15">
      <c r="A17" s="123" t="s">
        <v>79</v>
      </c>
      <c r="B17" s="126">
        <v>2520.8000000000002</v>
      </c>
      <c r="C17" s="128">
        <v>396.2</v>
      </c>
      <c r="D17" s="126">
        <v>2124.6</v>
      </c>
      <c r="E17" s="64"/>
      <c r="F17" s="65"/>
    </row>
    <row r="18" spans="1:6" ht="20.25" customHeight="1" x14ac:dyDescent="0.15">
      <c r="A18" s="123" t="s">
        <v>80</v>
      </c>
      <c r="B18" s="126">
        <v>2385.4</v>
      </c>
      <c r="C18" s="128">
        <v>394.8</v>
      </c>
      <c r="D18" s="126">
        <v>1990.6</v>
      </c>
      <c r="E18" s="64"/>
      <c r="F18" s="65"/>
    </row>
    <row r="19" spans="1:6" ht="20.25" customHeight="1" x14ac:dyDescent="0.15">
      <c r="A19" s="123" t="s">
        <v>81</v>
      </c>
      <c r="B19" s="126">
        <v>2357.4</v>
      </c>
      <c r="C19" s="128">
        <v>385.8</v>
      </c>
      <c r="D19" s="126">
        <v>1971.6</v>
      </c>
      <c r="E19" s="64"/>
      <c r="F19" s="65"/>
    </row>
    <row r="20" spans="1:6" ht="20.25" customHeight="1" x14ac:dyDescent="0.15">
      <c r="A20" s="123" t="s">
        <v>82</v>
      </c>
      <c r="B20" s="126">
        <v>2381.5</v>
      </c>
      <c r="C20" s="128">
        <v>377.3</v>
      </c>
      <c r="D20" s="126">
        <v>2004.2</v>
      </c>
      <c r="E20" s="64"/>
      <c r="F20" s="65"/>
    </row>
    <row r="21" spans="1:6" ht="20.25" customHeight="1" x14ac:dyDescent="0.15">
      <c r="A21" s="123" t="s">
        <v>83</v>
      </c>
      <c r="B21" s="126">
        <v>2423.6</v>
      </c>
      <c r="C21" s="128">
        <v>378.1</v>
      </c>
      <c r="D21" s="126">
        <v>2045.5</v>
      </c>
      <c r="E21" s="64"/>
      <c r="F21" s="65"/>
    </row>
    <row r="22" spans="1:6" ht="20.25" customHeight="1" x14ac:dyDescent="0.15">
      <c r="A22" s="123" t="s">
        <v>84</v>
      </c>
      <c r="B22" s="126">
        <v>2591.9</v>
      </c>
      <c r="C22" s="128">
        <v>426.6</v>
      </c>
      <c r="D22" s="126">
        <v>2165.3000000000002</v>
      </c>
      <c r="E22" s="64"/>
    </row>
    <row r="23" spans="1:6" ht="20.25" customHeight="1" x14ac:dyDescent="0.15">
      <c r="A23" s="24"/>
      <c r="B23" s="15"/>
      <c r="C23" s="15"/>
      <c r="D23" s="16" t="s">
        <v>151</v>
      </c>
      <c r="E23" s="18"/>
      <c r="F23" s="15"/>
    </row>
    <row r="24" spans="1:6" ht="20.25" customHeight="1" x14ac:dyDescent="0.15">
      <c r="A24" s="24"/>
      <c r="B24" s="15"/>
      <c r="C24" s="15"/>
      <c r="D24" s="16"/>
      <c r="E24" s="18"/>
      <c r="F24" s="15"/>
    </row>
    <row r="25" spans="1:6" ht="20.25" customHeight="1" x14ac:dyDescent="0.15">
      <c r="A25" s="64" t="s">
        <v>112</v>
      </c>
      <c r="B25" s="64"/>
      <c r="C25" s="64"/>
      <c r="D25" s="124" t="s">
        <v>108</v>
      </c>
      <c r="E25" s="67"/>
      <c r="F25" s="15"/>
    </row>
    <row r="26" spans="1:6" ht="20.25" customHeight="1" x14ac:dyDescent="0.15">
      <c r="A26" s="233" t="s">
        <v>71</v>
      </c>
      <c r="B26" s="178" t="s">
        <v>72</v>
      </c>
      <c r="C26" s="179"/>
      <c r="D26" s="179"/>
      <c r="E26" s="65"/>
    </row>
    <row r="27" spans="1:6" ht="20.25" customHeight="1" x14ac:dyDescent="0.15">
      <c r="A27" s="234"/>
      <c r="B27" s="159" t="s">
        <v>52</v>
      </c>
      <c r="C27" s="158" t="s">
        <v>115</v>
      </c>
      <c r="D27" s="158" t="s">
        <v>116</v>
      </c>
      <c r="E27" s="65"/>
    </row>
    <row r="28" spans="1:6" ht="20.25" customHeight="1" x14ac:dyDescent="0.15">
      <c r="A28" s="86" t="s">
        <v>204</v>
      </c>
      <c r="B28" s="87">
        <v>3873</v>
      </c>
      <c r="C28" s="87">
        <v>638</v>
      </c>
      <c r="D28" s="87">
        <v>3235</v>
      </c>
      <c r="E28" s="65"/>
    </row>
    <row r="29" spans="1:6" ht="20.25" customHeight="1" x14ac:dyDescent="0.15">
      <c r="A29" s="86" t="s">
        <v>174</v>
      </c>
      <c r="B29" s="87">
        <v>4098</v>
      </c>
      <c r="C29" s="87">
        <v>588</v>
      </c>
      <c r="D29" s="87">
        <v>3510</v>
      </c>
      <c r="E29" s="65"/>
    </row>
    <row r="30" spans="1:6" ht="20.25" customHeight="1" x14ac:dyDescent="0.15">
      <c r="A30" s="86" t="s">
        <v>203</v>
      </c>
      <c r="B30" s="87">
        <v>3883.1</v>
      </c>
      <c r="C30" s="87">
        <v>632.5</v>
      </c>
      <c r="D30" s="87">
        <v>3250.6</v>
      </c>
      <c r="E30" s="65"/>
    </row>
    <row r="31" spans="1:6" ht="20.25" customHeight="1" x14ac:dyDescent="0.15">
      <c r="A31" s="86" t="s">
        <v>202</v>
      </c>
      <c r="B31" s="87">
        <v>3847</v>
      </c>
      <c r="C31" s="87">
        <v>586.5</v>
      </c>
      <c r="D31" s="87">
        <v>3261</v>
      </c>
      <c r="E31" s="65"/>
    </row>
    <row r="32" spans="1:6" s="76" customFormat="1" ht="20.25" customHeight="1" x14ac:dyDescent="0.15">
      <c r="A32" s="91" t="s">
        <v>201</v>
      </c>
      <c r="B32" s="145">
        <v>3758.5</v>
      </c>
      <c r="C32" s="145">
        <v>429.2</v>
      </c>
      <c r="D32" s="145">
        <v>3329.3</v>
      </c>
      <c r="E32" s="77"/>
    </row>
    <row r="33" spans="1:5" ht="20.25" customHeight="1" x14ac:dyDescent="0.15">
      <c r="A33" s="127"/>
      <c r="B33" s="129"/>
      <c r="C33" s="129"/>
      <c r="D33" s="129"/>
      <c r="E33" s="65"/>
    </row>
    <row r="34" spans="1:5" ht="20.25" customHeight="1" x14ac:dyDescent="0.15">
      <c r="A34" s="121" t="s">
        <v>205</v>
      </c>
      <c r="B34" s="143">
        <v>279.5</v>
      </c>
      <c r="C34" s="143">
        <v>34.299999999999997</v>
      </c>
      <c r="D34" s="126">
        <v>245.2</v>
      </c>
      <c r="E34" s="65"/>
    </row>
    <row r="35" spans="1:5" ht="20.25" customHeight="1" x14ac:dyDescent="0.15">
      <c r="A35" s="123" t="s">
        <v>86</v>
      </c>
      <c r="B35" s="143">
        <v>293.60000000000002</v>
      </c>
      <c r="C35" s="144">
        <v>39.9</v>
      </c>
      <c r="D35" s="126">
        <v>253.7</v>
      </c>
      <c r="E35" s="65"/>
    </row>
    <row r="36" spans="1:5" ht="20.25" customHeight="1" x14ac:dyDescent="0.15">
      <c r="A36" s="123" t="s">
        <v>76</v>
      </c>
      <c r="B36" s="143">
        <v>334.7</v>
      </c>
      <c r="C36" s="143">
        <v>34.700000000000003</v>
      </c>
      <c r="D36" s="126">
        <v>300</v>
      </c>
      <c r="E36" s="65"/>
    </row>
    <row r="37" spans="1:5" ht="20.25" customHeight="1" x14ac:dyDescent="0.15">
      <c r="A37" s="123" t="s">
        <v>77</v>
      </c>
      <c r="B37" s="143">
        <v>328.6</v>
      </c>
      <c r="C37" s="143">
        <v>47.7</v>
      </c>
      <c r="D37" s="126">
        <v>280.89999999999998</v>
      </c>
      <c r="E37" s="65"/>
    </row>
    <row r="38" spans="1:5" ht="20.25" customHeight="1" x14ac:dyDescent="0.15">
      <c r="A38" s="123" t="s">
        <v>166</v>
      </c>
      <c r="B38" s="143">
        <v>261.10000000000002</v>
      </c>
      <c r="C38" s="143">
        <v>39</v>
      </c>
      <c r="D38" s="126">
        <v>222.1</v>
      </c>
      <c r="E38" s="65"/>
    </row>
    <row r="39" spans="1:5" ht="20.25" customHeight="1" x14ac:dyDescent="0.15">
      <c r="A39" s="123" t="s">
        <v>78</v>
      </c>
      <c r="B39" s="143">
        <v>404.4</v>
      </c>
      <c r="C39" s="143">
        <v>29</v>
      </c>
      <c r="D39" s="126">
        <v>375.4</v>
      </c>
      <c r="E39" s="65"/>
    </row>
    <row r="40" spans="1:5" ht="20.25" customHeight="1" x14ac:dyDescent="0.15">
      <c r="A40" s="123" t="s">
        <v>79</v>
      </c>
      <c r="B40" s="143">
        <v>297</v>
      </c>
      <c r="C40" s="161">
        <v>30</v>
      </c>
      <c r="D40" s="126">
        <v>267</v>
      </c>
      <c r="E40" s="65"/>
    </row>
    <row r="41" spans="1:5" ht="20.25" customHeight="1" x14ac:dyDescent="0.15">
      <c r="A41" s="123" t="s">
        <v>80</v>
      </c>
      <c r="B41" s="143">
        <v>302.5</v>
      </c>
      <c r="C41" s="143">
        <v>35</v>
      </c>
      <c r="D41" s="126">
        <v>267.5</v>
      </c>
      <c r="E41" s="65"/>
    </row>
    <row r="42" spans="1:5" ht="20.25" customHeight="1" x14ac:dyDescent="0.15">
      <c r="A42" s="123" t="s">
        <v>81</v>
      </c>
      <c r="B42" s="143">
        <v>276.3</v>
      </c>
      <c r="C42" s="143">
        <v>28.7</v>
      </c>
      <c r="D42" s="126">
        <v>247.6</v>
      </c>
      <c r="E42" s="65"/>
    </row>
    <row r="43" spans="1:5" ht="20.25" customHeight="1" x14ac:dyDescent="0.15">
      <c r="A43" s="123" t="s">
        <v>82</v>
      </c>
      <c r="B43" s="143">
        <v>350.5</v>
      </c>
      <c r="C43" s="143">
        <v>32</v>
      </c>
      <c r="D43" s="126">
        <v>318.5</v>
      </c>
      <c r="E43" s="65"/>
    </row>
    <row r="44" spans="1:5" ht="20.25" customHeight="1" x14ac:dyDescent="0.15">
      <c r="A44" s="123" t="s">
        <v>83</v>
      </c>
      <c r="B44" s="143">
        <v>254.2</v>
      </c>
      <c r="C44" s="143">
        <v>30.7</v>
      </c>
      <c r="D44" s="126">
        <v>223.5</v>
      </c>
      <c r="E44" s="65"/>
    </row>
    <row r="45" spans="1:5" ht="20.25" customHeight="1" x14ac:dyDescent="0.15">
      <c r="A45" s="123" t="s">
        <v>84</v>
      </c>
      <c r="B45" s="143">
        <v>376.1</v>
      </c>
      <c r="C45" s="143">
        <v>48.2</v>
      </c>
      <c r="D45" s="126">
        <v>327.9</v>
      </c>
      <c r="E45" s="65"/>
    </row>
    <row r="46" spans="1:5" ht="20.25" customHeight="1" x14ac:dyDescent="0.15">
      <c r="A46" s="62"/>
      <c r="B46" s="60"/>
      <c r="C46" s="11"/>
      <c r="D46" s="16" t="s">
        <v>168</v>
      </c>
      <c r="E46" s="65"/>
    </row>
    <row r="47" spans="1:5" ht="20.25" customHeight="1" x14ac:dyDescent="0.15">
      <c r="A47" s="3"/>
      <c r="B47" s="3"/>
      <c r="C47" s="3"/>
      <c r="D47" s="3"/>
      <c r="E47" s="65"/>
    </row>
    <row r="48" spans="1:5" ht="20.25" customHeight="1" x14ac:dyDescent="0.15">
      <c r="A48" s="64" t="s">
        <v>113</v>
      </c>
      <c r="B48" s="64"/>
      <c r="C48" s="64"/>
      <c r="D48" s="124" t="s">
        <v>108</v>
      </c>
      <c r="E48" s="65"/>
    </row>
    <row r="49" spans="1:5" ht="20.25" customHeight="1" x14ac:dyDescent="0.15">
      <c r="A49" s="233" t="s">
        <v>71</v>
      </c>
      <c r="B49" s="178" t="s">
        <v>72</v>
      </c>
      <c r="C49" s="179"/>
      <c r="D49" s="179"/>
      <c r="E49" s="65"/>
    </row>
    <row r="50" spans="1:5" ht="20.25" customHeight="1" x14ac:dyDescent="0.15">
      <c r="A50" s="234"/>
      <c r="B50" s="159" t="s">
        <v>52</v>
      </c>
      <c r="C50" s="158" t="s">
        <v>115</v>
      </c>
      <c r="D50" s="158" t="s">
        <v>116</v>
      </c>
      <c r="E50" s="65"/>
    </row>
    <row r="51" spans="1:5" ht="20.25" customHeight="1" x14ac:dyDescent="0.15">
      <c r="A51" s="86" t="s">
        <v>204</v>
      </c>
      <c r="B51" s="125">
        <v>4211.7</v>
      </c>
      <c r="C51" s="125">
        <v>781.3</v>
      </c>
      <c r="D51" s="125">
        <v>3430.4</v>
      </c>
      <c r="E51" s="65"/>
    </row>
    <row r="52" spans="1:5" ht="20.25" customHeight="1" x14ac:dyDescent="0.15">
      <c r="A52" s="86" t="s">
        <v>174</v>
      </c>
      <c r="B52" s="125">
        <v>5206.7999999999993</v>
      </c>
      <c r="C52" s="125">
        <v>693.69999999999993</v>
      </c>
      <c r="D52" s="125">
        <v>4513.0999999999995</v>
      </c>
      <c r="E52" s="65"/>
    </row>
    <row r="53" spans="1:5" ht="20.25" customHeight="1" x14ac:dyDescent="0.15">
      <c r="A53" s="86" t="s">
        <v>203</v>
      </c>
      <c r="B53" s="125">
        <v>4955.3</v>
      </c>
      <c r="C53" s="125">
        <v>638.4</v>
      </c>
      <c r="D53" s="125">
        <v>4316.8999999999996</v>
      </c>
      <c r="E53" s="65"/>
    </row>
    <row r="54" spans="1:5" ht="20.25" customHeight="1" x14ac:dyDescent="0.15">
      <c r="A54" s="147" t="s">
        <v>202</v>
      </c>
      <c r="B54" s="125">
        <v>4219.5</v>
      </c>
      <c r="C54" s="125">
        <v>632.4</v>
      </c>
      <c r="D54" s="125">
        <v>3587.1</v>
      </c>
      <c r="E54" s="65"/>
    </row>
    <row r="55" spans="1:5" s="76" customFormat="1" ht="20.25" customHeight="1" x14ac:dyDescent="0.15">
      <c r="A55" s="130" t="s">
        <v>201</v>
      </c>
      <c r="B55" s="145">
        <v>4113</v>
      </c>
      <c r="C55" s="145">
        <v>557.79999999999995</v>
      </c>
      <c r="D55" s="145">
        <v>3555.2</v>
      </c>
      <c r="E55" s="77"/>
    </row>
    <row r="56" spans="1:5" ht="20.25" customHeight="1" x14ac:dyDescent="0.15">
      <c r="A56" s="127"/>
      <c r="B56" s="126"/>
      <c r="C56" s="126"/>
      <c r="D56" s="126"/>
      <c r="E56" s="65"/>
    </row>
    <row r="57" spans="1:5" ht="20.25" customHeight="1" x14ac:dyDescent="0.15">
      <c r="A57" s="121" t="s">
        <v>200</v>
      </c>
      <c r="B57" s="126">
        <v>283</v>
      </c>
      <c r="C57" s="128">
        <v>31.5</v>
      </c>
      <c r="D57" s="126">
        <v>251.5</v>
      </c>
      <c r="E57" s="142"/>
    </row>
    <row r="58" spans="1:5" ht="20.25" customHeight="1" x14ac:dyDescent="0.15">
      <c r="A58" s="123" t="s">
        <v>86</v>
      </c>
      <c r="B58" s="126">
        <v>336.3</v>
      </c>
      <c r="C58" s="128">
        <v>47.1</v>
      </c>
      <c r="D58" s="126">
        <v>289.2</v>
      </c>
      <c r="E58" s="142"/>
    </row>
    <row r="59" spans="1:5" ht="20.25" customHeight="1" x14ac:dyDescent="0.15">
      <c r="A59" s="123" t="s">
        <v>76</v>
      </c>
      <c r="B59" s="126">
        <v>406.7</v>
      </c>
      <c r="C59" s="128">
        <v>47.4</v>
      </c>
      <c r="D59" s="126">
        <v>359.3</v>
      </c>
      <c r="E59" s="142"/>
    </row>
    <row r="60" spans="1:5" ht="20.25" customHeight="1" x14ac:dyDescent="0.15">
      <c r="A60" s="123" t="s">
        <v>77</v>
      </c>
      <c r="B60" s="126">
        <v>384.4</v>
      </c>
      <c r="C60" s="128">
        <v>50.9</v>
      </c>
      <c r="D60" s="126">
        <v>333.5</v>
      </c>
      <c r="E60" s="142"/>
    </row>
    <row r="61" spans="1:5" ht="20.25" customHeight="1" x14ac:dyDescent="0.15">
      <c r="A61" s="123" t="s">
        <v>166</v>
      </c>
      <c r="B61" s="126">
        <v>382.1</v>
      </c>
      <c r="C61" s="128">
        <v>43.5</v>
      </c>
      <c r="D61" s="126">
        <v>338.6</v>
      </c>
      <c r="E61" s="142"/>
    </row>
    <row r="62" spans="1:5" ht="20.25" customHeight="1" x14ac:dyDescent="0.15">
      <c r="A62" s="123" t="s">
        <v>78</v>
      </c>
      <c r="B62" s="126">
        <v>312.2</v>
      </c>
      <c r="C62" s="128">
        <v>49.6</v>
      </c>
      <c r="D62" s="126">
        <v>262.60000000000002</v>
      </c>
      <c r="E62" s="142"/>
    </row>
    <row r="63" spans="1:5" ht="20.25" customHeight="1" x14ac:dyDescent="0.15">
      <c r="A63" s="123" t="s">
        <v>79</v>
      </c>
      <c r="B63" s="126">
        <v>350.3</v>
      </c>
      <c r="C63" s="128">
        <v>39.799999999999997</v>
      </c>
      <c r="D63" s="126">
        <v>310.5</v>
      </c>
      <c r="E63" s="142"/>
    </row>
    <row r="64" spans="1:5" ht="20.25" customHeight="1" x14ac:dyDescent="0.15">
      <c r="A64" s="123" t="s">
        <v>80</v>
      </c>
      <c r="B64" s="126">
        <v>331.9</v>
      </c>
      <c r="C64" s="128">
        <v>59.6</v>
      </c>
      <c r="D64" s="126">
        <v>272.3</v>
      </c>
      <c r="E64" s="142"/>
    </row>
    <row r="65" spans="1:5" ht="20.25" customHeight="1" x14ac:dyDescent="0.15">
      <c r="A65" s="123" t="s">
        <v>81</v>
      </c>
      <c r="B65" s="126">
        <v>288.5</v>
      </c>
      <c r="C65" s="128">
        <v>40.1</v>
      </c>
      <c r="D65" s="126">
        <v>248.4</v>
      </c>
      <c r="E65" s="142"/>
    </row>
    <row r="66" spans="1:5" ht="20.25" customHeight="1" x14ac:dyDescent="0.15">
      <c r="A66" s="123" t="s">
        <v>82</v>
      </c>
      <c r="B66" s="126">
        <v>358.7</v>
      </c>
      <c r="C66" s="128">
        <v>46.2</v>
      </c>
      <c r="D66" s="126">
        <v>312.5</v>
      </c>
      <c r="E66" s="142"/>
    </row>
    <row r="67" spans="1:5" ht="20.25" customHeight="1" x14ac:dyDescent="0.15">
      <c r="A67" s="123" t="s">
        <v>83</v>
      </c>
      <c r="B67" s="126">
        <v>309.39999999999998</v>
      </c>
      <c r="C67" s="128">
        <v>39.9</v>
      </c>
      <c r="D67" s="126">
        <v>269.5</v>
      </c>
      <c r="E67" s="142"/>
    </row>
    <row r="68" spans="1:5" ht="20.25" customHeight="1" x14ac:dyDescent="0.15">
      <c r="A68" s="123" t="s">
        <v>84</v>
      </c>
      <c r="B68" s="126">
        <v>369.5</v>
      </c>
      <c r="C68" s="128">
        <v>62.2</v>
      </c>
      <c r="D68" s="126">
        <v>307.3</v>
      </c>
      <c r="E68" s="142"/>
    </row>
    <row r="69" spans="1:5" ht="20.25" customHeight="1" x14ac:dyDescent="0.15">
      <c r="A69" s="62"/>
      <c r="B69" s="60"/>
      <c r="C69" s="11"/>
      <c r="D69" s="16" t="s">
        <v>109</v>
      </c>
      <c r="E69" s="65"/>
    </row>
    <row r="70" spans="1:5" ht="20.25" customHeight="1" x14ac:dyDescent="0.15">
      <c r="A70" s="62"/>
      <c r="B70" s="60"/>
      <c r="C70" s="11"/>
      <c r="D70" s="16"/>
      <c r="E70" s="65"/>
    </row>
    <row r="71" spans="1:5" ht="13.5" customHeight="1" x14ac:dyDescent="0.15">
      <c r="E71" s="65"/>
    </row>
    <row r="72" spans="1:5" ht="13.5" customHeight="1" x14ac:dyDescent="0.15">
      <c r="E72" s="65"/>
    </row>
    <row r="73" spans="1:5" ht="13.5" customHeight="1" x14ac:dyDescent="0.15">
      <c r="E73" s="65"/>
    </row>
    <row r="74" spans="1:5" ht="13.5" customHeight="1" x14ac:dyDescent="0.15">
      <c r="E74" s="65"/>
    </row>
    <row r="75" spans="1:5" ht="13.5" customHeight="1" x14ac:dyDescent="0.15">
      <c r="E75" s="65"/>
    </row>
    <row r="76" spans="1:5" ht="13.5" customHeight="1" x14ac:dyDescent="0.15">
      <c r="E76" s="65"/>
    </row>
    <row r="77" spans="1:5" ht="13.5" customHeight="1" x14ac:dyDescent="0.15">
      <c r="E77" s="65"/>
    </row>
    <row r="78" spans="1:5" ht="13.5" customHeight="1" x14ac:dyDescent="0.15">
      <c r="E78" s="65"/>
    </row>
    <row r="79" spans="1:5" ht="13.5" customHeight="1" x14ac:dyDescent="0.15">
      <c r="E79" s="65"/>
    </row>
    <row r="80" spans="1:5" ht="13.5" customHeight="1" x14ac:dyDescent="0.15">
      <c r="E80" s="65"/>
    </row>
    <row r="81" spans="5:5" ht="13.5" customHeight="1" x14ac:dyDescent="0.15">
      <c r="E81" s="65"/>
    </row>
    <row r="82" spans="5:5" ht="13.5" customHeight="1" x14ac:dyDescent="0.15">
      <c r="E82" s="65"/>
    </row>
    <row r="83" spans="5:5" ht="13.5" customHeight="1" x14ac:dyDescent="0.15">
      <c r="E83" s="65"/>
    </row>
    <row r="84" spans="5:5" ht="13.5" customHeight="1" x14ac:dyDescent="0.15">
      <c r="E84" s="65"/>
    </row>
    <row r="85" spans="5:5" ht="13.5" customHeight="1" x14ac:dyDescent="0.15">
      <c r="E85" s="65"/>
    </row>
    <row r="86" spans="5:5" ht="13.5" customHeight="1" x14ac:dyDescent="0.15">
      <c r="E86" s="65"/>
    </row>
    <row r="87" spans="5:5" ht="20.25" customHeight="1" x14ac:dyDescent="0.15">
      <c r="E87" s="65"/>
    </row>
    <row r="88" spans="5:5" ht="20.25" customHeight="1" x14ac:dyDescent="0.15">
      <c r="E88" s="65"/>
    </row>
    <row r="89" spans="5:5" ht="20.25" customHeight="1" x14ac:dyDescent="0.15">
      <c r="E89" s="65"/>
    </row>
    <row r="90" spans="5:5" ht="20.25" customHeight="1" x14ac:dyDescent="0.15">
      <c r="E90" s="65"/>
    </row>
    <row r="91" spans="5:5" ht="20.25" customHeight="1" x14ac:dyDescent="0.15">
      <c r="E91" s="65"/>
    </row>
    <row r="92" spans="5:5" ht="20.25" customHeight="1" x14ac:dyDescent="0.15">
      <c r="E92" s="65"/>
    </row>
    <row r="93" spans="5:5" ht="20.25" customHeight="1" x14ac:dyDescent="0.15">
      <c r="E93" s="65"/>
    </row>
    <row r="94" spans="5:5" ht="20.25" customHeight="1" x14ac:dyDescent="0.15">
      <c r="E94" s="65"/>
    </row>
    <row r="95" spans="5:5" ht="20.25" customHeight="1" x14ac:dyDescent="0.15">
      <c r="E95" s="65"/>
    </row>
  </sheetData>
  <mergeCells count="6">
    <mergeCell ref="A3:A4"/>
    <mergeCell ref="B3:D3"/>
    <mergeCell ref="A26:A27"/>
    <mergeCell ref="B26:D26"/>
    <mergeCell ref="A49:A50"/>
    <mergeCell ref="B49:D49"/>
  </mergeCells>
  <phoneticPr fontId="3"/>
  <pageMargins left="0.70866141732283472" right="0.70866141732283472" top="0.74803149606299213" bottom="0.74803149606299213" header="0.31496062992125984" footer="0.31496062992125984"/>
  <pageSetup paperSize="9" scale="79" orientation="portrait" r:id="rId1"/>
  <headerFooter>
    <oddHeader>&amp;R&amp;A</oddHeader>
  </headerFooter>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98医療関係施設数・病床数</vt:lpstr>
      <vt:lpstr>99医療業務関係者数</vt:lpstr>
      <vt:lpstr>100感染症（１類～３類）及び食中毒発生状況</vt:lpstr>
      <vt:lpstr>101死因別死亡順位</vt:lpstr>
      <vt:lpstr>102感染症予防状況</vt:lpstr>
      <vt:lpstr>103予防接種実施状況</vt:lpstr>
      <vt:lpstr>104休日・夜間緊急診療所利用状況</vt:lpstr>
      <vt:lpstr>105ごみ処理状況</vt:lpstr>
      <vt:lpstr>106し尿処理状況</vt:lpstr>
      <vt:lpstr>107火葬場使用状況</vt:lpstr>
      <vt:lpstr>108公害苦情処理件数</vt:lpstr>
      <vt:lpstr>'100感染症（１類～３類）及び食中毒発生状況'!Print_Area</vt:lpstr>
      <vt:lpstr>'104休日・夜間緊急診療所利用状況'!Print_Area</vt:lpstr>
      <vt:lpstr>'105ごみ処理状況'!Print_Area</vt:lpstr>
      <vt:lpstr>'106し尿処理状況'!Print_Area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2022-07-22T01:35:29Z</cp:lastPrinted>
  <dcterms:created xsi:type="dcterms:W3CDTF">2014-01-06T07:22:03Z</dcterms:created>
  <dcterms:modified xsi:type="dcterms:W3CDTF">2022-10-03T02:15:59Z</dcterms:modified>
</cp:coreProperties>
</file>